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<sst xmlns="http://schemas.openxmlformats.org/spreadsheetml/2006/main" count="655" uniqueCount="510">
  <si>
    <t>附件4</t>
  </si>
  <si>
    <t>泌尿系统医疗服务价格项目立项指南映射关系</t>
  </si>
  <si>
    <t>序号</t>
  </si>
  <si>
    <t>项目名称</t>
  </si>
  <si>
    <t>加收项</t>
  </si>
  <si>
    <t>扩展项</t>
  </si>
  <si>
    <t>计价单位</t>
  </si>
  <si>
    <t>计价说明</t>
  </si>
  <si>
    <t>国家医保局统一赋码现行价格项目</t>
  </si>
  <si>
    <t>国家卫健委2023技术规范</t>
  </si>
  <si>
    <t>按主项目收费</t>
  </si>
  <si>
    <t>纳入价格构成</t>
  </si>
  <si>
    <t>项目编码</t>
  </si>
  <si>
    <t>肾盂内压检查费</t>
  </si>
  <si>
    <t>次</t>
  </si>
  <si>
    <t>003110000140000</t>
  </si>
  <si>
    <t>肾盂测压</t>
  </si>
  <si>
    <t>FRC1B101</t>
  </si>
  <si>
    <r>
      <rPr>
        <sz val="11"/>
        <rFont val="仿宋_GB2312"/>
        <charset val="134"/>
      </rPr>
      <t>肾盂测压</t>
    </r>
  </si>
  <si>
    <t>尿流动力学检查费</t>
  </si>
  <si>
    <t>003110000390000
003110000380000</t>
  </si>
  <si>
    <r>
      <rPr>
        <sz val="10"/>
        <rFont val="仿宋_GB2312"/>
        <charset val="134"/>
      </rPr>
      <t>尿流动力学检测</t>
    </r>
    <r>
      <rPr>
        <sz val="10"/>
        <rFont val="Times New Roman"/>
        <charset val="134"/>
      </rPr>
      <t xml:space="preserve">
</t>
    </r>
    <r>
      <rPr>
        <sz val="10"/>
        <rFont val="仿宋_GB2312"/>
        <charset val="134"/>
      </rPr>
      <t>尿流率检测</t>
    </r>
  </si>
  <si>
    <t>FRA1C402
FRA1C403
FRA1C401</t>
  </si>
  <si>
    <r>
      <rPr>
        <sz val="11"/>
        <rFont val="仿宋_GB2312"/>
        <charset val="134"/>
      </rPr>
      <t>液体传导测压的常规尿动力学检测</t>
    </r>
    <r>
      <rPr>
        <sz val="11"/>
        <rFont val="Times New Roman"/>
        <charset val="134"/>
      </rPr>
      <t xml:space="preserve">
</t>
    </r>
    <r>
      <rPr>
        <sz val="11"/>
        <rFont val="仿宋_GB2312"/>
        <charset val="134"/>
      </rPr>
      <t>气体传导测压的常规尿动力学检测</t>
    </r>
    <r>
      <rPr>
        <sz val="11"/>
        <rFont val="Times New Roman"/>
        <charset val="134"/>
      </rPr>
      <t xml:space="preserve">
</t>
    </r>
    <r>
      <rPr>
        <sz val="11"/>
        <rFont val="仿宋_GB2312"/>
        <charset val="134"/>
      </rPr>
      <t>尿流率检测</t>
    </r>
  </si>
  <si>
    <r>
      <rPr>
        <sz val="10"/>
        <rFont val="仿宋_GB2312"/>
        <charset val="134"/>
      </rPr>
      <t>泌尿系镜检查费</t>
    </r>
    <r>
      <rPr>
        <sz val="10"/>
        <rFont val="Times New Roman"/>
        <charset val="134"/>
      </rPr>
      <t xml:space="preserve">
</t>
    </r>
    <r>
      <rPr>
        <sz val="10"/>
        <rFont val="仿宋_GB2312"/>
        <charset val="134"/>
      </rPr>
      <t>（肾镜）</t>
    </r>
  </si>
  <si>
    <t>单侧</t>
  </si>
  <si>
    <t>003110000180000</t>
  </si>
  <si>
    <t>经皮肾盂镜检查</t>
  </si>
  <si>
    <t>FRB6C501</t>
  </si>
  <si>
    <r>
      <rPr>
        <sz val="11"/>
        <rFont val="仿宋_GB2312"/>
        <charset val="134"/>
      </rPr>
      <t>经皮肾镜检查</t>
    </r>
  </si>
  <si>
    <r>
      <rPr>
        <sz val="10"/>
        <rFont val="仿宋_GB2312"/>
        <charset val="134"/>
      </rPr>
      <t>泌尿系镜检查费</t>
    </r>
    <r>
      <rPr>
        <sz val="10"/>
        <rFont val="Times New Roman"/>
        <charset val="134"/>
      </rPr>
      <t xml:space="preserve">
</t>
    </r>
    <r>
      <rPr>
        <sz val="10"/>
        <rFont val="仿宋_GB2312"/>
        <charset val="134"/>
      </rPr>
      <t>（输尿管镜）</t>
    </r>
  </si>
  <si>
    <t>003110000200000</t>
  </si>
  <si>
    <t>经尿道输尿管镜检查</t>
  </si>
  <si>
    <t>FRF1A601</t>
  </si>
  <si>
    <r>
      <rPr>
        <sz val="11"/>
        <rFont val="仿宋_GB2312"/>
        <charset val="134"/>
      </rPr>
      <t>经尿道输尿管镜检查</t>
    </r>
  </si>
  <si>
    <r>
      <rPr>
        <sz val="10"/>
        <rFont val="Times New Roman"/>
        <charset val="134"/>
      </rPr>
      <t>01</t>
    </r>
    <r>
      <rPr>
        <sz val="10"/>
        <rFont val="仿宋_GB2312"/>
        <charset val="134"/>
      </rPr>
      <t>精囊镜检查</t>
    </r>
  </si>
  <si>
    <t>FSJ6C601
FSJ6E601</t>
  </si>
  <si>
    <r>
      <rPr>
        <sz val="11"/>
        <rFont val="仿宋_GB2312"/>
        <charset val="134"/>
      </rPr>
      <t>精囊镜检查</t>
    </r>
    <r>
      <rPr>
        <sz val="11"/>
        <rFont val="Times New Roman"/>
        <charset val="134"/>
      </rPr>
      <t xml:space="preserve">
</t>
    </r>
    <r>
      <rPr>
        <sz val="11"/>
        <rFont val="仿宋_GB2312"/>
        <charset val="134"/>
      </rPr>
      <t>经尿道精囊镜探查术</t>
    </r>
  </si>
  <si>
    <r>
      <rPr>
        <sz val="10"/>
        <rFont val="仿宋_GB2312"/>
        <charset val="134"/>
      </rPr>
      <t>泌尿系镜检查费</t>
    </r>
    <r>
      <rPr>
        <sz val="10"/>
        <rFont val="Times New Roman"/>
        <charset val="134"/>
      </rPr>
      <t xml:space="preserve">
</t>
    </r>
    <r>
      <rPr>
        <sz val="10"/>
        <rFont val="仿宋_GB2312"/>
        <charset val="134"/>
      </rPr>
      <t>（膀胱镜尿道镜）</t>
    </r>
  </si>
  <si>
    <t>003110000340000</t>
  </si>
  <si>
    <t>膀胱镜尿道镜检查</t>
  </si>
  <si>
    <t>FRG1A601</t>
  </si>
  <si>
    <r>
      <rPr>
        <sz val="11"/>
        <rFont val="仿宋_GB2312"/>
        <charset val="134"/>
      </rPr>
      <t>尿道膀胱镜检查</t>
    </r>
  </si>
  <si>
    <t>性刺激勃起检查费</t>
  </si>
  <si>
    <t>FSN1E702</t>
  </si>
  <si>
    <t>视听性刺激阴茎勃起监测</t>
  </si>
  <si>
    <t>阴茎勃起检查费</t>
  </si>
  <si>
    <t>003111000030000</t>
  </si>
  <si>
    <t>夜间阴茎胀大试验</t>
  </si>
  <si>
    <t>FSN1E701</t>
  </si>
  <si>
    <r>
      <rPr>
        <sz val="11"/>
        <rFont val="仿宋_GB2312"/>
        <charset val="134"/>
      </rPr>
      <t>阴茎夜间勃起监测</t>
    </r>
  </si>
  <si>
    <t>阴茎超声血流图检查费</t>
  </si>
  <si>
    <t>003111000040000
003111000110000</t>
  </si>
  <si>
    <r>
      <rPr>
        <sz val="10"/>
        <rFont val="仿宋_GB2312"/>
        <charset val="134"/>
      </rPr>
      <t>阴茎超声血流图检查</t>
    </r>
    <r>
      <rPr>
        <sz val="10"/>
        <rFont val="Times New Roman"/>
        <charset val="134"/>
      </rPr>
      <t xml:space="preserve">
</t>
    </r>
    <r>
      <rPr>
        <sz val="10"/>
        <rFont val="仿宋_GB2312"/>
        <charset val="134"/>
      </rPr>
      <t>阴茎动脉测压术</t>
    </r>
  </si>
  <si>
    <t>FSN1A701
FSN1B702</t>
  </si>
  <si>
    <r>
      <rPr>
        <sz val="11"/>
        <rFont val="仿宋_GB2312"/>
        <charset val="134"/>
      </rPr>
      <t>阴茎超声血流图检查</t>
    </r>
    <r>
      <rPr>
        <sz val="11"/>
        <rFont val="Times New Roman"/>
        <charset val="134"/>
      </rPr>
      <t xml:space="preserve">
</t>
    </r>
    <r>
      <rPr>
        <sz val="11"/>
        <rFont val="仿宋_GB2312"/>
        <charset val="134"/>
      </rPr>
      <t>阴茎动脉测压</t>
    </r>
    <r>
      <rPr>
        <sz val="11"/>
        <rFont val="Times New Roman"/>
        <charset val="134"/>
      </rPr>
      <t xml:space="preserve">
</t>
    </r>
  </si>
  <si>
    <t>阴茎勃起神经检查费</t>
  </si>
  <si>
    <t>003111000050000
003111000220000</t>
  </si>
  <si>
    <r>
      <rPr>
        <sz val="11"/>
        <rFont val="仿宋_GB2312"/>
        <charset val="134"/>
      </rPr>
      <t>阴茎勃起神经检查</t>
    </r>
    <r>
      <rPr>
        <sz val="11"/>
        <rFont val="Times New Roman"/>
        <charset val="134"/>
      </rPr>
      <t xml:space="preserve">
</t>
    </r>
    <r>
      <rPr>
        <sz val="11"/>
        <rFont val="仿宋_GB2312"/>
        <charset val="134"/>
      </rPr>
      <t>球海绵体反射测定</t>
    </r>
  </si>
  <si>
    <t>FSN1C701
FSN1C702
FSN1C703
FSN1C704
FSN1C705
FSN1C706
FCA1C706
FCW1C401</t>
  </si>
  <si>
    <r>
      <rPr>
        <sz val="11"/>
        <rFont val="仿宋_GB2312"/>
        <charset val="134"/>
      </rPr>
      <t>球海绵体反射测定</t>
    </r>
    <r>
      <rPr>
        <sz val="11"/>
        <rFont val="Times New Roman"/>
        <charset val="134"/>
      </rPr>
      <t xml:space="preserve">
</t>
    </r>
    <r>
      <rPr>
        <sz val="11"/>
        <rFont val="仿宋_GB2312"/>
        <charset val="134"/>
      </rPr>
      <t>阴茎夜间生物电阻抗容积测定</t>
    </r>
    <r>
      <rPr>
        <sz val="11"/>
        <rFont val="Times New Roman"/>
        <charset val="134"/>
      </rPr>
      <t xml:space="preserve">
</t>
    </r>
    <r>
      <rPr>
        <sz val="11"/>
        <rFont val="仿宋_GB2312"/>
        <charset val="134"/>
      </rPr>
      <t>阴茎生物感觉阈值测定</t>
    </r>
    <r>
      <rPr>
        <sz val="11"/>
        <rFont val="Times New Roman"/>
        <charset val="134"/>
      </rPr>
      <t xml:space="preserve">
</t>
    </r>
    <r>
      <rPr>
        <sz val="11"/>
        <rFont val="仿宋_GB2312"/>
        <charset val="134"/>
      </rPr>
      <t>阴茎球海绵体肌反射潜伏期测定</t>
    </r>
    <r>
      <rPr>
        <sz val="11"/>
        <rFont val="Times New Roman"/>
        <charset val="134"/>
      </rPr>
      <t xml:space="preserve">
</t>
    </r>
    <r>
      <rPr>
        <sz val="11"/>
        <rFont val="仿宋_GB2312"/>
        <charset val="134"/>
      </rPr>
      <t>阴茎坐骨海绵体肌反射潜伏期测定</t>
    </r>
    <r>
      <rPr>
        <sz val="11"/>
        <rFont val="Times New Roman"/>
        <charset val="134"/>
      </rPr>
      <t xml:space="preserve">
</t>
    </r>
    <r>
      <rPr>
        <sz val="11"/>
        <rFont val="仿宋_GB2312"/>
        <charset val="134"/>
      </rPr>
      <t>阴茎背神经躯体感觉诱发电位测定</t>
    </r>
    <r>
      <rPr>
        <sz val="11"/>
        <rFont val="Times New Roman"/>
        <charset val="134"/>
      </rPr>
      <t xml:space="preserve">
</t>
    </r>
    <r>
      <rPr>
        <sz val="11"/>
        <rFont val="仿宋_GB2312"/>
        <charset val="134"/>
      </rPr>
      <t>定量感觉测定</t>
    </r>
    <r>
      <rPr>
        <sz val="11"/>
        <rFont val="Times New Roman"/>
        <charset val="134"/>
      </rPr>
      <t xml:space="preserve">
</t>
    </r>
    <r>
      <rPr>
        <sz val="11"/>
        <rFont val="仿宋_GB2312"/>
        <charset val="134"/>
      </rPr>
      <t>盆底副交感神经反应测定</t>
    </r>
  </si>
  <si>
    <t>体外冲击波碎石费</t>
  </si>
  <si>
    <t>003110000400000</t>
  </si>
  <si>
    <t>体外冲击波碎石</t>
  </si>
  <si>
    <t>KRZ4K701</t>
  </si>
  <si>
    <r>
      <rPr>
        <sz val="11"/>
        <rFont val="仿宋_GB2312"/>
        <charset val="134"/>
      </rPr>
      <t>体外冲击波碎石</t>
    </r>
  </si>
  <si>
    <r>
      <rPr>
        <sz val="10"/>
        <rFont val="仿宋_GB2312"/>
        <charset val="134"/>
      </rPr>
      <t>泌尿系镜下治疗费</t>
    </r>
    <r>
      <rPr>
        <sz val="10"/>
        <rFont val="Times New Roman"/>
        <charset val="134"/>
      </rPr>
      <t xml:space="preserve">
</t>
    </r>
    <r>
      <rPr>
        <sz val="10"/>
        <rFont val="仿宋_GB2312"/>
        <charset val="134"/>
      </rPr>
      <t>（常规）</t>
    </r>
  </si>
  <si>
    <r>
      <rPr>
        <sz val="10"/>
        <rFont val="仿宋_GB2312"/>
        <charset val="134"/>
      </rPr>
      <t>同时行常规治疗和特殊治疗的，按照</t>
    </r>
    <r>
      <rPr>
        <sz val="10"/>
        <rFont val="Times New Roman"/>
        <charset val="134"/>
      </rPr>
      <t>“</t>
    </r>
    <r>
      <rPr>
        <sz val="10"/>
        <rFont val="仿宋_GB2312"/>
        <charset val="134"/>
      </rPr>
      <t>泌尿系镜下治疗费（特殊）</t>
    </r>
    <r>
      <rPr>
        <sz val="10"/>
        <rFont val="Times New Roman"/>
        <charset val="134"/>
      </rPr>
      <t>”</t>
    </r>
    <r>
      <rPr>
        <sz val="10"/>
        <rFont val="仿宋_GB2312"/>
        <charset val="134"/>
      </rPr>
      <t>收取。</t>
    </r>
  </si>
  <si>
    <t>003110000190200
003311030270200
003110000200100</t>
  </si>
  <si>
    <r>
      <rPr>
        <sz val="11"/>
        <rFont val="仿宋_GB2312"/>
        <charset val="134"/>
      </rPr>
      <t>经皮肾盂镜取石术（取异物）</t>
    </r>
    <r>
      <rPr>
        <sz val="11"/>
        <rFont val="Times New Roman"/>
        <charset val="134"/>
      </rPr>
      <t xml:space="preserve">
</t>
    </r>
    <r>
      <rPr>
        <sz val="11"/>
        <rFont val="仿宋_GB2312"/>
        <charset val="134"/>
      </rPr>
      <t>经尿道膀胱碎石取石术（异物取出）</t>
    </r>
    <r>
      <rPr>
        <sz val="11"/>
        <rFont val="Times New Roman"/>
        <charset val="134"/>
      </rPr>
      <t xml:space="preserve">
</t>
    </r>
    <r>
      <rPr>
        <sz val="11"/>
        <rFont val="仿宋_GB2312"/>
        <charset val="134"/>
      </rPr>
      <t>经尿道输尿管镜检查（取异物）</t>
    </r>
  </si>
  <si>
    <t>KRG6B601
KRG6B602
KRG6B603
KRG6B604
HRG6T601
HRF6P601
HRF6P602
KRF6P601
HRG6P601
HRG6P602
HRG6P603
HRB6P501
HRB6P502
HRB6P503
KSF6B601
HSF6S601
HSF6S401
HRF7E601
HRF7E602
HRF7E603
HRF7E604
HSJ6P601
HSK7E401
KSK6F601
HRB6R601
HRB6R602
HRB7E501
KRG7E601</t>
  </si>
  <si>
    <r>
      <rPr>
        <sz val="11"/>
        <rFont val="仿宋_GB2312"/>
        <charset val="134"/>
      </rPr>
      <t>经尿道膀胱镜膀胱注射</t>
    </r>
    <r>
      <rPr>
        <sz val="11"/>
        <rFont val="Times New Roman"/>
        <charset val="134"/>
      </rPr>
      <t xml:space="preserve">
</t>
    </r>
    <r>
      <rPr>
        <sz val="11"/>
        <rFont val="仿宋_GB2312"/>
        <charset val="134"/>
      </rPr>
      <t>膀胱镜尿失禁治疗</t>
    </r>
    <r>
      <rPr>
        <sz val="11"/>
        <rFont val="Times New Roman"/>
        <charset val="134"/>
      </rPr>
      <t xml:space="preserve">
</t>
    </r>
    <r>
      <rPr>
        <sz val="11"/>
        <rFont val="仿宋_GB2312"/>
        <charset val="134"/>
      </rPr>
      <t>经电子膀胱镜尿失禁治疗</t>
    </r>
    <r>
      <rPr>
        <sz val="11"/>
        <rFont val="Times New Roman"/>
        <charset val="134"/>
      </rPr>
      <t xml:space="preserve">
</t>
    </r>
    <r>
      <rPr>
        <sz val="11"/>
        <rFont val="仿宋_GB2312"/>
        <charset val="134"/>
      </rPr>
      <t>纤维膀胱镜尿失禁治疗</t>
    </r>
    <r>
      <rPr>
        <sz val="11"/>
        <rFont val="Times New Roman"/>
        <charset val="134"/>
      </rPr>
      <t xml:space="preserve">
</t>
    </r>
    <r>
      <rPr>
        <sz val="11"/>
        <rFont val="仿宋_GB2312"/>
        <charset val="134"/>
      </rPr>
      <t>经尿道膀胱肿瘤内镜黏膜下剥离术</t>
    </r>
    <r>
      <rPr>
        <sz val="11"/>
        <rFont val="Times New Roman"/>
        <charset val="134"/>
      </rPr>
      <t xml:space="preserve">
</t>
    </r>
    <r>
      <rPr>
        <sz val="11"/>
        <rFont val="仿宋_GB2312"/>
        <charset val="134"/>
      </rPr>
      <t>经尿道电子输尿管镜异物取出术</t>
    </r>
    <r>
      <rPr>
        <sz val="11"/>
        <rFont val="Times New Roman"/>
        <charset val="134"/>
      </rPr>
      <t xml:space="preserve">
</t>
    </r>
    <r>
      <rPr>
        <sz val="11"/>
        <rFont val="仿宋_GB2312"/>
        <charset val="134"/>
      </rPr>
      <t>经尿道纤维输尿管镜异物取出术</t>
    </r>
    <r>
      <rPr>
        <sz val="11"/>
        <rFont val="Times New Roman"/>
        <charset val="134"/>
      </rPr>
      <t xml:space="preserve">
</t>
    </r>
    <r>
      <rPr>
        <sz val="11"/>
        <rFont val="仿宋_GB2312"/>
        <charset val="134"/>
      </rPr>
      <t>经尿道输尿管镜异物取出术</t>
    </r>
    <r>
      <rPr>
        <sz val="11"/>
        <rFont val="Times New Roman"/>
        <charset val="134"/>
      </rPr>
      <t xml:space="preserve">
</t>
    </r>
    <r>
      <rPr>
        <sz val="11"/>
        <rFont val="仿宋_GB2312"/>
        <charset val="134"/>
      </rPr>
      <t>经膀胱镜异物取出术</t>
    </r>
    <r>
      <rPr>
        <sz val="11"/>
        <rFont val="Times New Roman"/>
        <charset val="134"/>
      </rPr>
      <t xml:space="preserve">
</t>
    </r>
    <r>
      <rPr>
        <sz val="11"/>
        <rFont val="仿宋_GB2312"/>
        <charset val="134"/>
      </rPr>
      <t>经纤维膀胱镜异物取出术</t>
    </r>
    <r>
      <rPr>
        <sz val="11"/>
        <rFont val="Times New Roman"/>
        <charset val="134"/>
      </rPr>
      <t xml:space="preserve">
</t>
    </r>
    <r>
      <rPr>
        <sz val="11"/>
        <rFont val="仿宋_GB2312"/>
        <charset val="134"/>
      </rPr>
      <t>经电子膀胱镜异物取出术</t>
    </r>
    <r>
      <rPr>
        <sz val="11"/>
        <rFont val="Times New Roman"/>
        <charset val="134"/>
      </rPr>
      <t xml:space="preserve">
</t>
    </r>
    <r>
      <rPr>
        <sz val="11"/>
        <rFont val="仿宋_GB2312"/>
        <charset val="134"/>
      </rPr>
      <t>经皮肾镜异物取出术</t>
    </r>
    <r>
      <rPr>
        <sz val="11"/>
        <rFont val="Times New Roman"/>
        <charset val="134"/>
      </rPr>
      <t xml:space="preserve">
</t>
    </r>
    <r>
      <rPr>
        <sz val="11"/>
        <rFont val="仿宋_GB2312"/>
        <charset val="134"/>
      </rPr>
      <t>经皮电子肾镜异物取出术</t>
    </r>
    <r>
      <rPr>
        <sz val="11"/>
        <rFont val="Times New Roman"/>
        <charset val="134"/>
      </rPr>
      <t xml:space="preserve">
</t>
    </r>
    <r>
      <rPr>
        <sz val="11"/>
        <rFont val="仿宋_GB2312"/>
        <charset val="134"/>
      </rPr>
      <t>经皮纤维肾镜异物取出术</t>
    </r>
    <r>
      <rPr>
        <sz val="11"/>
        <rFont val="Times New Roman"/>
        <charset val="134"/>
      </rPr>
      <t xml:space="preserve">
</t>
    </r>
    <r>
      <rPr>
        <sz val="11"/>
        <rFont val="仿宋_GB2312"/>
        <charset val="134"/>
      </rPr>
      <t>经精囊镜射精管疏通冲洗术</t>
    </r>
    <r>
      <rPr>
        <sz val="11"/>
        <rFont val="Times New Roman"/>
        <charset val="134"/>
      </rPr>
      <t xml:space="preserve">
</t>
    </r>
    <r>
      <rPr>
        <sz val="11"/>
        <rFont val="仿宋_GB2312"/>
        <charset val="134"/>
      </rPr>
      <t>经尿道内镜下精阜切开术</t>
    </r>
    <r>
      <rPr>
        <sz val="11"/>
        <rFont val="Times New Roman"/>
        <charset val="134"/>
      </rPr>
      <t xml:space="preserve">
</t>
    </r>
    <r>
      <rPr>
        <sz val="11"/>
        <rFont val="仿宋_GB2312"/>
        <charset val="134"/>
      </rPr>
      <t>经尿道射精管切开术</t>
    </r>
    <r>
      <rPr>
        <sz val="11"/>
        <rFont val="Times New Roman"/>
        <charset val="134"/>
      </rPr>
      <t xml:space="preserve">
</t>
    </r>
    <r>
      <rPr>
        <sz val="11"/>
        <rFont val="仿宋_GB2312"/>
        <charset val="134"/>
      </rPr>
      <t>经膀胱镜输尿管扩张术</t>
    </r>
    <r>
      <rPr>
        <sz val="11"/>
        <rFont val="Times New Roman"/>
        <charset val="134"/>
      </rPr>
      <t xml:space="preserve">
</t>
    </r>
    <r>
      <rPr>
        <sz val="11"/>
        <rFont val="仿宋_GB2312"/>
        <charset val="134"/>
      </rPr>
      <t>经电子膀胱镜输尿管扩张术</t>
    </r>
    <r>
      <rPr>
        <sz val="11"/>
        <rFont val="Times New Roman"/>
        <charset val="134"/>
      </rPr>
      <t xml:space="preserve">
</t>
    </r>
    <r>
      <rPr>
        <sz val="11"/>
        <rFont val="仿宋_GB2312"/>
        <charset val="134"/>
      </rPr>
      <t>经纤维膀胱镜输尿管扩张术</t>
    </r>
    <r>
      <rPr>
        <sz val="11"/>
        <rFont val="Times New Roman"/>
        <charset val="134"/>
      </rPr>
      <t xml:space="preserve">
</t>
    </r>
    <r>
      <rPr>
        <sz val="11"/>
        <rFont val="仿宋_GB2312"/>
        <charset val="134"/>
      </rPr>
      <t>经内镜移植肾输尿管狭窄段扩张术</t>
    </r>
    <r>
      <rPr>
        <sz val="11"/>
        <rFont val="Times New Roman"/>
        <charset val="134"/>
      </rPr>
      <t xml:space="preserve">
</t>
    </r>
    <r>
      <rPr>
        <sz val="11"/>
        <rFont val="仿宋_GB2312"/>
        <charset val="134"/>
      </rPr>
      <t>经精囊镜碎石取石术</t>
    </r>
    <r>
      <rPr>
        <sz val="11"/>
        <rFont val="Times New Roman"/>
        <charset val="134"/>
      </rPr>
      <t xml:space="preserve">
</t>
    </r>
    <r>
      <rPr>
        <sz val="11"/>
        <rFont val="仿宋_GB2312"/>
        <charset val="134"/>
      </rPr>
      <t>经尿道前列腺气囊扩张术</t>
    </r>
    <r>
      <rPr>
        <sz val="11"/>
        <rFont val="Times New Roman"/>
        <charset val="134"/>
      </rPr>
      <t xml:space="preserve">
</t>
    </r>
    <r>
      <rPr>
        <sz val="11"/>
        <rFont val="仿宋_GB2312"/>
        <charset val="134"/>
      </rPr>
      <t>经尿道膀胱镜前列腺止血术</t>
    </r>
    <r>
      <rPr>
        <sz val="11"/>
        <rFont val="Times New Roman"/>
        <charset val="134"/>
      </rPr>
      <t xml:space="preserve">
</t>
    </r>
    <r>
      <rPr>
        <sz val="11"/>
        <rFont val="仿宋_GB2312"/>
        <charset val="134"/>
      </rPr>
      <t>纤维输尿管镜肾囊肿内切开引流术</t>
    </r>
    <r>
      <rPr>
        <sz val="11"/>
        <rFont val="Times New Roman"/>
        <charset val="134"/>
      </rPr>
      <t xml:space="preserve">
</t>
    </r>
    <r>
      <rPr>
        <sz val="11"/>
        <rFont val="仿宋_GB2312"/>
        <charset val="134"/>
      </rPr>
      <t>电子输尿管镜肾囊肿内切开引流术</t>
    </r>
    <r>
      <rPr>
        <sz val="11"/>
        <rFont val="Times New Roman"/>
        <charset val="134"/>
      </rPr>
      <t xml:space="preserve">
</t>
    </r>
    <r>
      <rPr>
        <sz val="11"/>
        <rFont val="仿宋_GB2312"/>
        <charset val="134"/>
      </rPr>
      <t>经皮肾镜肾盏扩张术</t>
    </r>
    <r>
      <rPr>
        <sz val="11"/>
        <rFont val="Times New Roman"/>
        <charset val="134"/>
      </rPr>
      <t xml:space="preserve">
</t>
    </r>
    <r>
      <rPr>
        <sz val="11"/>
        <rFont val="仿宋_GB2312"/>
        <charset val="134"/>
      </rPr>
      <t>经尿道膀胱镜膀胱水扩张术</t>
    </r>
  </si>
  <si>
    <r>
      <rPr>
        <sz val="10"/>
        <rFont val="仿宋_GB2312"/>
        <charset val="134"/>
      </rPr>
      <t>泌尿系统治疗费</t>
    </r>
    <r>
      <rPr>
        <sz val="10"/>
        <rFont val="Times New Roman"/>
        <charset val="134"/>
      </rPr>
      <t xml:space="preserve">
</t>
    </r>
    <r>
      <rPr>
        <sz val="10"/>
        <rFont val="仿宋_GB2312"/>
        <charset val="134"/>
      </rPr>
      <t>（特殊）</t>
    </r>
  </si>
  <si>
    <r>
      <rPr>
        <sz val="10"/>
        <rFont val="Times New Roman"/>
        <charset val="134"/>
      </rPr>
      <t>1.</t>
    </r>
    <r>
      <rPr>
        <sz val="10"/>
        <rFont val="仿宋_GB2312"/>
        <charset val="134"/>
      </rPr>
      <t>同一治疗位置使用多种能量源只可收取一次。</t>
    </r>
    <r>
      <rPr>
        <sz val="10"/>
        <rFont val="Times New Roman"/>
        <charset val="134"/>
      </rPr>
      <t xml:space="preserve">
2.</t>
    </r>
    <r>
      <rPr>
        <sz val="10"/>
        <rFont val="仿宋_GB2312"/>
        <charset val="134"/>
      </rPr>
      <t>同时行常规治疗和特殊治疗的，按照</t>
    </r>
    <r>
      <rPr>
        <sz val="10"/>
        <rFont val="Times New Roman"/>
        <charset val="134"/>
      </rPr>
      <t>“</t>
    </r>
    <r>
      <rPr>
        <sz val="10"/>
        <rFont val="仿宋_GB2312"/>
        <charset val="134"/>
      </rPr>
      <t>泌尿系镜下治疗费（特殊）</t>
    </r>
    <r>
      <rPr>
        <sz val="10"/>
        <rFont val="Times New Roman"/>
        <charset val="134"/>
      </rPr>
      <t>”</t>
    </r>
    <r>
      <rPr>
        <sz val="10"/>
        <rFont val="仿宋_GB2312"/>
        <charset val="134"/>
      </rPr>
      <t>收取。</t>
    </r>
  </si>
  <si>
    <t>003110000260000
003311030270000
003311030270100
003311030270300
003311030270400
003110000190000
003110000190100</t>
  </si>
  <si>
    <r>
      <rPr>
        <sz val="11"/>
        <rFont val="仿宋_GB2312"/>
        <charset val="134"/>
      </rPr>
      <t>经输尿管镜碎石取石术</t>
    </r>
    <r>
      <rPr>
        <sz val="11"/>
        <rFont val="Times New Roman"/>
        <charset val="134"/>
      </rPr>
      <t xml:space="preserve">
</t>
    </r>
    <r>
      <rPr>
        <sz val="11"/>
        <rFont val="仿宋_GB2312"/>
        <charset val="134"/>
      </rPr>
      <t>经尿道膀胱碎石取石术</t>
    </r>
    <r>
      <rPr>
        <sz val="11"/>
        <rFont val="Times New Roman"/>
        <charset val="134"/>
      </rPr>
      <t xml:space="preserve">
</t>
    </r>
    <r>
      <rPr>
        <sz val="11"/>
        <rFont val="仿宋_GB2312"/>
        <charset val="134"/>
      </rPr>
      <t>经尿道膀胱碎石取石术（血块）</t>
    </r>
    <r>
      <rPr>
        <sz val="11"/>
        <rFont val="Times New Roman"/>
        <charset val="134"/>
      </rPr>
      <t xml:space="preserve">
</t>
    </r>
    <r>
      <rPr>
        <sz val="11"/>
        <rFont val="仿宋_GB2312"/>
        <charset val="134"/>
      </rPr>
      <t>经尿道膀胱碎石取石术（气压弹道）</t>
    </r>
    <r>
      <rPr>
        <sz val="11"/>
        <rFont val="Times New Roman"/>
        <charset val="134"/>
      </rPr>
      <t xml:space="preserve">
</t>
    </r>
    <r>
      <rPr>
        <sz val="11"/>
        <rFont val="仿宋_GB2312"/>
        <charset val="134"/>
      </rPr>
      <t>经尿道膀胱碎石取石术（钬激光）</t>
    </r>
    <r>
      <rPr>
        <sz val="11"/>
        <rFont val="Times New Roman"/>
        <charset val="134"/>
      </rPr>
      <t xml:space="preserve">
</t>
    </r>
    <r>
      <rPr>
        <sz val="11"/>
        <rFont val="仿宋_GB2312"/>
        <charset val="134"/>
      </rPr>
      <t>经皮肾盂镜取石术</t>
    </r>
    <r>
      <rPr>
        <sz val="11"/>
        <rFont val="Times New Roman"/>
        <charset val="134"/>
      </rPr>
      <t xml:space="preserve">
</t>
    </r>
    <r>
      <rPr>
        <sz val="11"/>
        <rFont val="仿宋_GB2312"/>
        <charset val="134"/>
      </rPr>
      <t>经皮肾盂镜取石术（肾上腺肿瘤切除）</t>
    </r>
  </si>
  <si>
    <t xml:space="preserve">KRG7N601
KRG7N602
KRG7N603
HRG7N401
HRG7N402
HRG7N601
HRG7N602
HRG7N603
HRG6U401
HRG6U601
HRG6U602
HRB6P603
KRG6F601
HRB7N501
HRB7N502
HRB7N503
HRF6U601
HRF6U603
HRF6U604
HRF6U602
HRF6U605
HRF6U606
KRG7N401
KSJ6F601
HSJ6W601
HRJ6P601
HRJ6P602
HRJ6P603
HRG6P604
HRG6P605
HRG6P606
HRG6P607
HSK6U401
HSK6U402
HSK6U403
HSK6U601
HRF6S602
HRB6P504
HRB6P505
HRB6P506
HRB6P507
HRB6P508
HRB6P509
HRB6P510
HRB6P511
HRB6P601
HRB6P602
HRF6P603
HRF6P604
HRF6P605
HRF6P606
HSK7N401
HSK7N601
KSK7N402
KSK7N401
</t>
  </si>
  <si>
    <r>
      <rPr>
        <sz val="11"/>
        <rFont val="仿宋_GB2312"/>
        <charset val="134"/>
      </rPr>
      <t>经膀胱镜尿道镜激光治疗</t>
    </r>
    <r>
      <rPr>
        <sz val="11"/>
        <rFont val="Times New Roman"/>
        <charset val="134"/>
      </rPr>
      <t xml:space="preserve">
</t>
    </r>
    <r>
      <rPr>
        <sz val="11"/>
        <rFont val="仿宋_GB2312"/>
        <charset val="134"/>
      </rPr>
      <t>经电子膀胱镜尿道镜激光治疗</t>
    </r>
    <r>
      <rPr>
        <sz val="11"/>
        <rFont val="Times New Roman"/>
        <charset val="134"/>
      </rPr>
      <t xml:space="preserve">
</t>
    </r>
    <r>
      <rPr>
        <sz val="11"/>
        <rFont val="仿宋_GB2312"/>
        <charset val="134"/>
      </rPr>
      <t>经纤维膀胱镜尿道镜激光治疗</t>
    </r>
    <r>
      <rPr>
        <sz val="11"/>
        <rFont val="Times New Roman"/>
        <charset val="134"/>
      </rPr>
      <t xml:space="preserve">
</t>
    </r>
    <r>
      <rPr>
        <sz val="11"/>
        <rFont val="仿宋_GB2312"/>
        <charset val="134"/>
      </rPr>
      <t>经尿道膀胱肿瘤电灼治疗</t>
    </r>
    <r>
      <rPr>
        <sz val="11"/>
        <rFont val="Times New Roman"/>
        <charset val="134"/>
      </rPr>
      <t xml:space="preserve">
</t>
    </r>
    <r>
      <rPr>
        <sz val="11"/>
        <rFont val="仿宋_GB2312"/>
        <charset val="134"/>
      </rPr>
      <t>经尿道膀胱肿瘤激光切除术</t>
    </r>
    <r>
      <rPr>
        <sz val="11"/>
        <rFont val="Times New Roman"/>
        <charset val="134"/>
      </rPr>
      <t xml:space="preserve">
</t>
    </r>
    <r>
      <rPr>
        <sz val="11"/>
        <rFont val="仿宋_GB2312"/>
        <charset val="134"/>
      </rPr>
      <t>经尿道膀胱镜电灼治疗</t>
    </r>
    <r>
      <rPr>
        <sz val="11"/>
        <rFont val="Times New Roman"/>
        <charset val="134"/>
      </rPr>
      <t xml:space="preserve">
</t>
    </r>
    <r>
      <rPr>
        <sz val="11"/>
        <rFont val="仿宋_GB2312"/>
        <charset val="134"/>
      </rPr>
      <t>经尿道电子膀胱镜电灼治疗</t>
    </r>
    <r>
      <rPr>
        <sz val="11"/>
        <rFont val="Times New Roman"/>
        <charset val="134"/>
      </rPr>
      <t xml:space="preserve">
</t>
    </r>
    <r>
      <rPr>
        <sz val="11"/>
        <rFont val="仿宋_GB2312"/>
        <charset val="134"/>
      </rPr>
      <t>经尿道纤维膀胱镜电灼治疗</t>
    </r>
    <r>
      <rPr>
        <sz val="11"/>
        <rFont val="Times New Roman"/>
        <charset val="134"/>
      </rPr>
      <t xml:space="preserve">
</t>
    </r>
    <r>
      <rPr>
        <sz val="11"/>
        <rFont val="仿宋_GB2312"/>
        <charset val="134"/>
      </rPr>
      <t>经尿道膀胱肿瘤电切治疗</t>
    </r>
    <r>
      <rPr>
        <sz val="11"/>
        <rFont val="Times New Roman"/>
        <charset val="134"/>
      </rPr>
      <t xml:space="preserve">
</t>
    </r>
    <r>
      <rPr>
        <sz val="11"/>
        <rFont val="仿宋_GB2312"/>
        <charset val="134"/>
      </rPr>
      <t>经尿道膀胱病损电切术</t>
    </r>
    <r>
      <rPr>
        <sz val="11"/>
        <rFont val="Times New Roman"/>
        <charset val="134"/>
      </rPr>
      <t xml:space="preserve">
</t>
    </r>
    <r>
      <rPr>
        <sz val="11"/>
        <rFont val="仿宋_GB2312"/>
        <charset val="134"/>
      </rPr>
      <t>经尿道膀胱肿瘤激光剜除术</t>
    </r>
    <r>
      <rPr>
        <sz val="11"/>
        <rFont val="Times New Roman"/>
        <charset val="134"/>
      </rPr>
      <t xml:space="preserve">
</t>
    </r>
    <r>
      <rPr>
        <sz val="11"/>
        <rFont val="仿宋_GB2312"/>
        <charset val="134"/>
      </rPr>
      <t>经尿道移植肾输尿管镜激光碎石术</t>
    </r>
    <r>
      <rPr>
        <sz val="11"/>
        <rFont val="Times New Roman"/>
        <charset val="134"/>
      </rPr>
      <t xml:space="preserve">
</t>
    </r>
    <r>
      <rPr>
        <sz val="11"/>
        <rFont val="仿宋_GB2312"/>
        <charset val="134"/>
      </rPr>
      <t>经尿道内镜止血术</t>
    </r>
    <r>
      <rPr>
        <sz val="11"/>
        <rFont val="Times New Roman"/>
        <charset val="134"/>
      </rPr>
      <t xml:space="preserve">
</t>
    </r>
    <r>
      <rPr>
        <sz val="11"/>
        <rFont val="仿宋_GB2312"/>
        <charset val="134"/>
      </rPr>
      <t>经皮肾镜激光治疗</t>
    </r>
    <r>
      <rPr>
        <sz val="11"/>
        <rFont val="Times New Roman"/>
        <charset val="134"/>
      </rPr>
      <t xml:space="preserve">
</t>
    </r>
    <r>
      <rPr>
        <sz val="11"/>
        <rFont val="仿宋_GB2312"/>
        <charset val="134"/>
      </rPr>
      <t>经皮纤维肾镜激光治疗</t>
    </r>
    <r>
      <rPr>
        <sz val="11"/>
        <rFont val="Times New Roman"/>
        <charset val="134"/>
      </rPr>
      <t xml:space="preserve">
</t>
    </r>
    <r>
      <rPr>
        <sz val="11"/>
        <rFont val="仿宋_GB2312"/>
        <charset val="134"/>
      </rPr>
      <t>经皮电子肾镜激光治疗</t>
    </r>
    <r>
      <rPr>
        <sz val="11"/>
        <rFont val="Times New Roman"/>
        <charset val="134"/>
      </rPr>
      <t xml:space="preserve">
</t>
    </r>
    <r>
      <rPr>
        <sz val="11"/>
        <rFont val="仿宋_GB2312"/>
        <charset val="134"/>
      </rPr>
      <t>经尿道输尿管镜肿瘤电切术</t>
    </r>
    <r>
      <rPr>
        <sz val="11"/>
        <rFont val="Times New Roman"/>
        <charset val="134"/>
      </rPr>
      <t xml:space="preserve">
</t>
    </r>
    <r>
      <rPr>
        <sz val="11"/>
        <rFont val="仿宋_GB2312"/>
        <charset val="134"/>
      </rPr>
      <t>经尿道电子输尿管镜肿瘤电切术</t>
    </r>
    <r>
      <rPr>
        <sz val="11"/>
        <rFont val="Times New Roman"/>
        <charset val="134"/>
      </rPr>
      <t xml:space="preserve">
</t>
    </r>
    <r>
      <rPr>
        <sz val="11"/>
        <rFont val="仿宋_GB2312"/>
        <charset val="134"/>
      </rPr>
      <t>经尿道纤维输尿管镜肿瘤电切术</t>
    </r>
    <r>
      <rPr>
        <sz val="11"/>
        <rFont val="Times New Roman"/>
        <charset val="134"/>
      </rPr>
      <t xml:space="preserve">
</t>
    </r>
    <r>
      <rPr>
        <sz val="11"/>
        <rFont val="仿宋_GB2312"/>
        <charset val="134"/>
      </rPr>
      <t>经尿道输尿管镜肿瘤激光切除术</t>
    </r>
    <r>
      <rPr>
        <sz val="11"/>
        <rFont val="Times New Roman"/>
        <charset val="134"/>
      </rPr>
      <t xml:space="preserve">
</t>
    </r>
    <r>
      <rPr>
        <sz val="11"/>
        <rFont val="仿宋_GB2312"/>
        <charset val="134"/>
      </rPr>
      <t>经尿道电子输尿管镜肿瘤激光切除术</t>
    </r>
    <r>
      <rPr>
        <sz val="11"/>
        <rFont val="Times New Roman"/>
        <charset val="134"/>
      </rPr>
      <t xml:space="preserve">
</t>
    </r>
    <r>
      <rPr>
        <sz val="11"/>
        <rFont val="仿宋_GB2312"/>
        <charset val="134"/>
      </rPr>
      <t>经尿道纤维输尿管镜肿瘤激光切除术</t>
    </r>
    <r>
      <rPr>
        <sz val="11"/>
        <rFont val="Times New Roman"/>
        <charset val="134"/>
      </rPr>
      <t xml:space="preserve">
</t>
    </r>
    <r>
      <rPr>
        <sz val="11"/>
        <rFont val="仿宋_GB2312"/>
        <charset val="134"/>
      </rPr>
      <t>经尿道膀胱腔内微射频治疗</t>
    </r>
    <r>
      <rPr>
        <sz val="11"/>
        <rFont val="Times New Roman"/>
        <charset val="134"/>
      </rPr>
      <t xml:space="preserve">
</t>
    </r>
    <r>
      <rPr>
        <sz val="11"/>
        <rFont val="仿宋_GB2312"/>
        <charset val="134"/>
      </rPr>
      <t>精囊电灼止血术</t>
    </r>
    <r>
      <rPr>
        <sz val="11"/>
        <rFont val="Times New Roman"/>
        <charset val="134"/>
      </rPr>
      <t xml:space="preserve">
</t>
    </r>
    <r>
      <rPr>
        <sz val="11"/>
        <rFont val="仿宋_GB2312"/>
        <charset val="134"/>
      </rPr>
      <t>经精囊镜肿物切除术</t>
    </r>
    <r>
      <rPr>
        <sz val="11"/>
        <rFont val="Times New Roman"/>
        <charset val="134"/>
      </rPr>
      <t xml:space="preserve">
</t>
    </r>
    <r>
      <rPr>
        <sz val="11"/>
        <rFont val="仿宋_GB2312"/>
        <charset val="134"/>
      </rPr>
      <t>经尿道尿道结石气压弹道碎石取石术</t>
    </r>
    <r>
      <rPr>
        <sz val="11"/>
        <rFont val="Times New Roman"/>
        <charset val="134"/>
      </rPr>
      <t xml:space="preserve">
</t>
    </r>
    <r>
      <rPr>
        <sz val="11"/>
        <rFont val="仿宋_GB2312"/>
        <charset val="134"/>
      </rPr>
      <t>经尿道尿道结石激光碎石取石术</t>
    </r>
    <r>
      <rPr>
        <sz val="11"/>
        <rFont val="Times New Roman"/>
        <charset val="134"/>
      </rPr>
      <t xml:space="preserve">
</t>
    </r>
    <r>
      <rPr>
        <sz val="11"/>
        <rFont val="仿宋_GB2312"/>
        <charset val="134"/>
      </rPr>
      <t>经尿道尿道结石超声碎石取石术</t>
    </r>
    <r>
      <rPr>
        <sz val="11"/>
        <rFont val="Times New Roman"/>
        <charset val="134"/>
      </rPr>
      <t xml:space="preserve">
</t>
    </r>
    <r>
      <rPr>
        <sz val="11"/>
        <rFont val="仿宋_GB2312"/>
        <charset val="134"/>
      </rPr>
      <t>经尿道膀胱结石气压弹道碎石取石术</t>
    </r>
    <r>
      <rPr>
        <sz val="11"/>
        <rFont val="Times New Roman"/>
        <charset val="134"/>
      </rPr>
      <t xml:space="preserve">
</t>
    </r>
    <r>
      <rPr>
        <sz val="11"/>
        <rFont val="仿宋_GB2312"/>
        <charset val="134"/>
      </rPr>
      <t>经尿道膀胱结石碎石取石术</t>
    </r>
    <r>
      <rPr>
        <sz val="11"/>
        <rFont val="Times New Roman"/>
        <charset val="134"/>
      </rPr>
      <t xml:space="preserve">
</t>
    </r>
    <r>
      <rPr>
        <sz val="11"/>
        <rFont val="仿宋_GB2312"/>
        <charset val="134"/>
      </rPr>
      <t>经尿道膀胱结石超声碎石取石术</t>
    </r>
    <r>
      <rPr>
        <sz val="11"/>
        <rFont val="Times New Roman"/>
        <charset val="134"/>
      </rPr>
      <t xml:space="preserve">
</t>
    </r>
    <r>
      <rPr>
        <sz val="11"/>
        <rFont val="仿宋_GB2312"/>
        <charset val="134"/>
      </rPr>
      <t>经尿道膀胱结石激光碎石取石术</t>
    </r>
    <r>
      <rPr>
        <sz val="11"/>
        <rFont val="Times New Roman"/>
        <charset val="134"/>
      </rPr>
      <t xml:space="preserve">
</t>
    </r>
    <r>
      <rPr>
        <sz val="11"/>
        <rFont val="仿宋_GB2312"/>
        <charset val="134"/>
      </rPr>
      <t>经尿道前列腺激光气化切除术</t>
    </r>
    <r>
      <rPr>
        <sz val="11"/>
        <rFont val="Times New Roman"/>
        <charset val="134"/>
      </rPr>
      <t xml:space="preserve">
</t>
    </r>
    <r>
      <rPr>
        <sz val="11"/>
        <rFont val="仿宋_GB2312"/>
        <charset val="134"/>
      </rPr>
      <t>经尿道前列腺等离子切除术</t>
    </r>
    <r>
      <rPr>
        <sz val="11"/>
        <rFont val="Times New Roman"/>
        <charset val="134"/>
      </rPr>
      <t xml:space="preserve">
</t>
    </r>
    <r>
      <rPr>
        <sz val="11"/>
        <rFont val="仿宋_GB2312"/>
        <charset val="134"/>
      </rPr>
      <t>经尿道前列腺激光切除术</t>
    </r>
    <r>
      <rPr>
        <sz val="11"/>
        <rFont val="Times New Roman"/>
        <charset val="134"/>
      </rPr>
      <t xml:space="preserve">
</t>
    </r>
    <r>
      <rPr>
        <sz val="11"/>
        <color rgb="FFFF0000"/>
        <rFont val="仿宋_GB2312"/>
        <charset val="134"/>
      </rPr>
      <t>经尿道前列腺电切术（331201006b）</t>
    </r>
    <r>
      <rPr>
        <sz val="11"/>
        <rFont val="Times New Roman"/>
        <charset val="134"/>
      </rPr>
      <t xml:space="preserve">
</t>
    </r>
    <r>
      <rPr>
        <sz val="11"/>
        <rFont val="仿宋_GB2312"/>
        <charset val="134"/>
      </rPr>
      <t>经尿道电切输尿管膨出切开术</t>
    </r>
    <r>
      <rPr>
        <sz val="11"/>
        <rFont val="Times New Roman"/>
        <charset val="134"/>
      </rPr>
      <t xml:space="preserve">
</t>
    </r>
    <r>
      <rPr>
        <sz val="11"/>
        <rFont val="仿宋_GB2312"/>
        <charset val="134"/>
      </rPr>
      <t>经皮肾镜超声气压弹道碎石取石术</t>
    </r>
    <r>
      <rPr>
        <sz val="11"/>
        <rFont val="Times New Roman"/>
        <charset val="134"/>
      </rPr>
      <t xml:space="preserve">
</t>
    </r>
    <r>
      <rPr>
        <sz val="11"/>
        <rFont val="仿宋_GB2312"/>
        <charset val="134"/>
      </rPr>
      <t>经皮电子肾镜超声气压弹道碎石取石术</t>
    </r>
    <r>
      <rPr>
        <sz val="11"/>
        <rFont val="Times New Roman"/>
        <charset val="134"/>
      </rPr>
      <t xml:space="preserve">
</t>
    </r>
    <r>
      <rPr>
        <sz val="11"/>
        <rFont val="仿宋_GB2312"/>
        <charset val="134"/>
      </rPr>
      <t>经皮肾镜超声碎石取石术</t>
    </r>
    <r>
      <rPr>
        <sz val="11"/>
        <rFont val="Times New Roman"/>
        <charset val="134"/>
      </rPr>
      <t xml:space="preserve">
</t>
    </r>
    <r>
      <rPr>
        <sz val="11"/>
        <rFont val="仿宋_GB2312"/>
        <charset val="134"/>
      </rPr>
      <t>经皮电子肾镜超声碎石取石术</t>
    </r>
    <r>
      <rPr>
        <sz val="11"/>
        <rFont val="Times New Roman"/>
        <charset val="134"/>
      </rPr>
      <t xml:space="preserve">
</t>
    </r>
    <r>
      <rPr>
        <sz val="11"/>
        <rFont val="仿宋_GB2312"/>
        <charset val="134"/>
      </rPr>
      <t>经皮肾镜激光碎石取石术</t>
    </r>
    <r>
      <rPr>
        <sz val="11"/>
        <rFont val="Times New Roman"/>
        <charset val="134"/>
      </rPr>
      <t xml:space="preserve">
</t>
    </r>
    <r>
      <rPr>
        <sz val="11"/>
        <rFont val="仿宋_GB2312"/>
        <charset val="134"/>
      </rPr>
      <t>经皮电子肾镜激光碎石取石术</t>
    </r>
    <r>
      <rPr>
        <sz val="11"/>
        <rFont val="Times New Roman"/>
        <charset val="134"/>
      </rPr>
      <t xml:space="preserve">
</t>
    </r>
    <r>
      <rPr>
        <sz val="11"/>
        <rFont val="仿宋_GB2312"/>
        <charset val="134"/>
      </rPr>
      <t>经皮纤维肾镜激光碎石取石术</t>
    </r>
    <r>
      <rPr>
        <sz val="11"/>
        <rFont val="Times New Roman"/>
        <charset val="134"/>
      </rPr>
      <t xml:space="preserve">
</t>
    </r>
    <r>
      <rPr>
        <sz val="11"/>
        <rFont val="仿宋_GB2312"/>
        <charset val="134"/>
      </rPr>
      <t>经皮肾镜移植肾结石气压弹道碎石取石术</t>
    </r>
    <r>
      <rPr>
        <sz val="11"/>
        <rFont val="Times New Roman"/>
        <charset val="134"/>
      </rPr>
      <t xml:space="preserve">
</t>
    </r>
    <r>
      <rPr>
        <sz val="11"/>
        <rFont val="仿宋_GB2312"/>
        <charset val="134"/>
      </rPr>
      <t>经尿道移植肾输尿管镜气压弹道碎石取石术</t>
    </r>
    <r>
      <rPr>
        <sz val="11"/>
        <rFont val="Times New Roman"/>
        <charset val="134"/>
      </rPr>
      <t xml:space="preserve">
</t>
    </r>
    <r>
      <rPr>
        <sz val="11"/>
        <rFont val="仿宋_GB2312"/>
        <charset val="134"/>
      </rPr>
      <t>经尿道移植肾输尿管镜超声碎石取石术</t>
    </r>
    <r>
      <rPr>
        <sz val="11"/>
        <rFont val="Times New Roman"/>
        <charset val="134"/>
      </rPr>
      <t xml:space="preserve">
</t>
    </r>
    <r>
      <rPr>
        <sz val="11"/>
        <rFont val="仿宋_GB2312"/>
        <charset val="134"/>
      </rPr>
      <t>经尿道输尿管镜激光碎石取石术</t>
    </r>
    <r>
      <rPr>
        <sz val="11"/>
        <rFont val="Times New Roman"/>
        <charset val="134"/>
      </rPr>
      <t xml:space="preserve">
</t>
    </r>
    <r>
      <rPr>
        <sz val="11"/>
        <rFont val="仿宋_GB2312"/>
        <charset val="134"/>
      </rPr>
      <t>经尿道电子输尿管镜激光碎石取石术</t>
    </r>
    <r>
      <rPr>
        <sz val="11"/>
        <rFont val="Times New Roman"/>
        <charset val="134"/>
      </rPr>
      <t xml:space="preserve">
</t>
    </r>
    <r>
      <rPr>
        <sz val="11"/>
        <rFont val="仿宋_GB2312"/>
        <charset val="134"/>
      </rPr>
      <t>经尿道输尿管镜气压弹道碎石取石术</t>
    </r>
    <r>
      <rPr>
        <sz val="11"/>
        <rFont val="Times New Roman"/>
        <charset val="134"/>
      </rPr>
      <t xml:space="preserve">
</t>
    </r>
    <r>
      <rPr>
        <sz val="11"/>
        <rFont val="仿宋_GB2312"/>
        <charset val="134"/>
      </rPr>
      <t>经尿道输尿管镜超声碎石取石术</t>
    </r>
    <r>
      <rPr>
        <sz val="11"/>
        <rFont val="Times New Roman"/>
        <charset val="134"/>
      </rPr>
      <t xml:space="preserve">
</t>
    </r>
    <r>
      <rPr>
        <sz val="11"/>
        <rFont val="仿宋_GB2312"/>
        <charset val="134"/>
      </rPr>
      <t>经尿道前列腺冷冻术</t>
    </r>
    <r>
      <rPr>
        <sz val="11"/>
        <rFont val="Times New Roman"/>
        <charset val="134"/>
      </rPr>
      <t xml:space="preserve">
</t>
    </r>
    <r>
      <rPr>
        <sz val="11"/>
        <rFont val="仿宋_GB2312"/>
        <charset val="134"/>
      </rPr>
      <t>经尿道膀胱镜前列腺汽化术</t>
    </r>
    <r>
      <rPr>
        <sz val="11"/>
        <rFont val="Times New Roman"/>
        <charset val="134"/>
      </rPr>
      <t xml:space="preserve">
</t>
    </r>
    <r>
      <rPr>
        <sz val="11"/>
        <rFont val="仿宋_GB2312"/>
        <charset val="134"/>
      </rPr>
      <t>经直肠前列腺微波治疗</t>
    </r>
    <r>
      <rPr>
        <sz val="11"/>
        <rFont val="Times New Roman"/>
        <charset val="134"/>
      </rPr>
      <t xml:space="preserve">
</t>
    </r>
    <r>
      <rPr>
        <sz val="11"/>
        <rFont val="仿宋_GB2312"/>
        <charset val="134"/>
      </rPr>
      <t>经尿道前列腺热疗</t>
    </r>
  </si>
  <si>
    <t>泌尿系异物取出费</t>
  </si>
  <si>
    <t xml:space="preserve">HSN6P301
</t>
  </si>
  <si>
    <r>
      <rPr>
        <sz val="11"/>
        <rFont val="仿宋_GB2312"/>
        <charset val="134"/>
      </rPr>
      <t>生殖器异物取出术</t>
    </r>
  </si>
  <si>
    <r>
      <rPr>
        <sz val="10"/>
        <rFont val="Times New Roman"/>
        <charset val="134"/>
      </rPr>
      <t>01</t>
    </r>
    <r>
      <rPr>
        <sz val="10"/>
        <rFont val="仿宋_GB2312"/>
        <charset val="134"/>
      </rPr>
      <t>上尿路</t>
    </r>
  </si>
  <si>
    <r>
      <rPr>
        <sz val="10"/>
        <rFont val="仿宋_GB2312"/>
        <charset val="134"/>
      </rPr>
      <t>本项目中的</t>
    </r>
    <r>
      <rPr>
        <sz val="10"/>
        <rFont val="Times New Roman"/>
        <charset val="134"/>
      </rPr>
      <t>“</t>
    </r>
    <r>
      <rPr>
        <sz val="10"/>
        <rFont val="仿宋_GB2312"/>
        <charset val="134"/>
      </rPr>
      <t>上尿路</t>
    </r>
    <r>
      <rPr>
        <sz val="10"/>
        <rFont val="Times New Roman"/>
        <charset val="134"/>
      </rPr>
      <t>”</t>
    </r>
    <r>
      <rPr>
        <sz val="10"/>
        <rFont val="仿宋_GB2312"/>
        <charset val="134"/>
      </rPr>
      <t>指：肾脏及输尿管。</t>
    </r>
  </si>
  <si>
    <t>泌尿系取石费</t>
  </si>
  <si>
    <t>003311030010000
003311040050000
003311040050100
003311040050200
003311040050300</t>
  </si>
  <si>
    <r>
      <rPr>
        <sz val="11"/>
        <rFont val="仿宋_GB2312"/>
        <charset val="134"/>
      </rPr>
      <t>膀胱切开取石术</t>
    </r>
    <r>
      <rPr>
        <sz val="11"/>
        <rFont val="Times New Roman"/>
        <charset val="134"/>
      </rPr>
      <t xml:space="preserve">
</t>
    </r>
    <r>
      <rPr>
        <sz val="11"/>
        <rFont val="仿宋_GB2312"/>
        <charset val="134"/>
      </rPr>
      <t>尿道切开取石术</t>
    </r>
    <r>
      <rPr>
        <sz val="11"/>
        <rFont val="Times New Roman"/>
        <charset val="134"/>
      </rPr>
      <t xml:space="preserve">
</t>
    </r>
    <r>
      <rPr>
        <sz val="11"/>
        <rFont val="仿宋_GB2312"/>
        <charset val="134"/>
      </rPr>
      <t>尿道切开取石术（尿道切开取异物术）</t>
    </r>
    <r>
      <rPr>
        <sz val="11"/>
        <rFont val="Times New Roman"/>
        <charset val="134"/>
      </rPr>
      <t xml:space="preserve">
</t>
    </r>
    <r>
      <rPr>
        <sz val="11"/>
        <rFont val="仿宋_GB2312"/>
        <charset val="134"/>
      </rPr>
      <t>尿道切开取石术（前尿道）</t>
    </r>
    <r>
      <rPr>
        <sz val="11"/>
        <rFont val="Times New Roman"/>
        <charset val="134"/>
      </rPr>
      <t xml:space="preserve">
</t>
    </r>
    <r>
      <rPr>
        <sz val="11"/>
        <rFont val="仿宋_GB2312"/>
        <charset val="134"/>
      </rPr>
      <t>尿道切开取石术（后尿道）</t>
    </r>
  </si>
  <si>
    <t xml:space="preserve">HRG6P301
HRF6P301
HRF6P501
HRJ6P301
</t>
  </si>
  <si>
    <r>
      <rPr>
        <sz val="11"/>
        <rFont val="仿宋_GB2312"/>
        <charset val="134"/>
      </rPr>
      <t>膀胱切开取石术</t>
    </r>
    <r>
      <rPr>
        <sz val="11"/>
        <rFont val="Times New Roman"/>
        <charset val="134"/>
      </rPr>
      <t xml:space="preserve">
</t>
    </r>
    <r>
      <rPr>
        <sz val="11"/>
        <rFont val="仿宋_GB2312"/>
        <charset val="134"/>
      </rPr>
      <t>输尿管切开取石术</t>
    </r>
    <r>
      <rPr>
        <sz val="11"/>
        <rFont val="Times New Roman"/>
        <charset val="134"/>
      </rPr>
      <t xml:space="preserve">
</t>
    </r>
    <r>
      <rPr>
        <sz val="11"/>
        <rFont val="仿宋_GB2312"/>
        <charset val="134"/>
      </rPr>
      <t>经腹腔镜输尿管切开取石术</t>
    </r>
    <r>
      <rPr>
        <sz val="11"/>
        <rFont val="Times New Roman"/>
        <charset val="134"/>
      </rPr>
      <t xml:space="preserve">
</t>
    </r>
    <r>
      <rPr>
        <sz val="11"/>
        <rFont val="仿宋_GB2312"/>
        <charset val="134"/>
      </rPr>
      <t>尿道切开取石术</t>
    </r>
  </si>
  <si>
    <t>003311010160000
003311010160100
003311010160200
003311020070000
003311020070001</t>
  </si>
  <si>
    <r>
      <rPr>
        <sz val="11"/>
        <rFont val="仿宋_GB2312"/>
        <charset val="134"/>
      </rPr>
      <t>肾切开取石术</t>
    </r>
    <r>
      <rPr>
        <sz val="11"/>
        <rFont val="Times New Roman"/>
        <charset val="134"/>
      </rPr>
      <t xml:space="preserve">
</t>
    </r>
    <r>
      <rPr>
        <sz val="11"/>
        <rFont val="仿宋_GB2312"/>
        <charset val="134"/>
      </rPr>
      <t>肾切开取石术（肾盂切开）</t>
    </r>
    <r>
      <rPr>
        <sz val="11"/>
        <rFont val="Times New Roman"/>
        <charset val="134"/>
      </rPr>
      <t xml:space="preserve">
</t>
    </r>
    <r>
      <rPr>
        <sz val="11"/>
        <rFont val="仿宋_GB2312"/>
        <charset val="134"/>
      </rPr>
      <t>肾切开取石术（肾实质切开）</t>
    </r>
    <r>
      <rPr>
        <sz val="11"/>
        <rFont val="Times New Roman"/>
        <charset val="134"/>
      </rPr>
      <t xml:space="preserve">
</t>
    </r>
    <r>
      <rPr>
        <sz val="11"/>
        <rFont val="仿宋_GB2312"/>
        <charset val="134"/>
      </rPr>
      <t>输尿管切开取石术</t>
    </r>
    <r>
      <rPr>
        <sz val="11"/>
        <rFont val="Times New Roman"/>
        <charset val="134"/>
      </rPr>
      <t xml:space="preserve">
</t>
    </r>
    <r>
      <rPr>
        <sz val="11"/>
        <rFont val="仿宋_GB2312"/>
        <charset val="134"/>
      </rPr>
      <t>输尿管切开取石术（经腹腔镜加收）</t>
    </r>
  </si>
  <si>
    <t>HRB6P301
HRB6P302
HRB6P512
HRC6P301
HRC6P501
HRG6P302</t>
  </si>
  <si>
    <r>
      <rPr>
        <sz val="11"/>
        <rFont val="仿宋_GB2312"/>
        <charset val="134"/>
      </rPr>
      <t>离体肾取石术</t>
    </r>
    <r>
      <rPr>
        <sz val="11"/>
        <rFont val="Times New Roman"/>
        <charset val="134"/>
      </rPr>
      <t xml:space="preserve">
</t>
    </r>
    <r>
      <rPr>
        <sz val="11"/>
        <rFont val="仿宋_GB2312"/>
        <charset val="134"/>
      </rPr>
      <t>肾实质切开取石术</t>
    </r>
    <r>
      <rPr>
        <sz val="11"/>
        <rFont val="Times New Roman"/>
        <charset val="134"/>
      </rPr>
      <t xml:space="preserve">
</t>
    </r>
    <r>
      <rPr>
        <sz val="11"/>
        <rFont val="仿宋_GB2312"/>
        <charset val="134"/>
      </rPr>
      <t>经腹腔镜肾实质切开取石术</t>
    </r>
    <r>
      <rPr>
        <sz val="11"/>
        <rFont val="Times New Roman"/>
        <charset val="134"/>
      </rPr>
      <t xml:space="preserve">
</t>
    </r>
    <r>
      <rPr>
        <sz val="11"/>
        <rFont val="仿宋_GB2312"/>
        <charset val="134"/>
      </rPr>
      <t>肾盂切开取石术</t>
    </r>
    <r>
      <rPr>
        <sz val="11"/>
        <rFont val="Times New Roman"/>
        <charset val="134"/>
      </rPr>
      <t xml:space="preserve">
</t>
    </r>
    <r>
      <rPr>
        <sz val="11"/>
        <rFont val="仿宋_GB2312"/>
        <charset val="134"/>
      </rPr>
      <t>经腹腔镜肾盂切开取石术</t>
    </r>
    <r>
      <rPr>
        <sz val="11"/>
        <rFont val="Times New Roman"/>
        <charset val="134"/>
      </rPr>
      <t xml:space="preserve">
</t>
    </r>
    <r>
      <rPr>
        <sz val="11"/>
        <rFont val="仿宋_GB2312"/>
        <charset val="134"/>
      </rPr>
      <t>精囊结石碎石取石术</t>
    </r>
  </si>
  <si>
    <t>泌尿系造瘘费</t>
  </si>
  <si>
    <t>003110000220000
003110000330000
003311030050000
003311030050100
003311030050200
003311040170000</t>
  </si>
  <si>
    <r>
      <rPr>
        <sz val="11"/>
        <rFont val="仿宋_GB2312"/>
        <charset val="134"/>
      </rPr>
      <t>经皮输尿管内管置入术</t>
    </r>
    <r>
      <rPr>
        <sz val="11"/>
        <rFont val="Times New Roman"/>
        <charset val="134"/>
      </rPr>
      <t xml:space="preserve">
</t>
    </r>
    <r>
      <rPr>
        <sz val="11"/>
        <rFont val="仿宋_GB2312"/>
        <charset val="134"/>
      </rPr>
      <t>膀胱穿刺造瘘术</t>
    </r>
    <r>
      <rPr>
        <sz val="11"/>
        <rFont val="Times New Roman"/>
        <charset val="134"/>
      </rPr>
      <t xml:space="preserve">
</t>
    </r>
    <r>
      <rPr>
        <sz val="11"/>
        <rFont val="仿宋_GB2312"/>
        <charset val="134"/>
      </rPr>
      <t>膀胱造瘘术</t>
    </r>
    <r>
      <rPr>
        <sz val="11"/>
        <rFont val="Times New Roman"/>
        <charset val="134"/>
      </rPr>
      <t xml:space="preserve">
</t>
    </r>
    <r>
      <rPr>
        <sz val="11"/>
        <rFont val="仿宋_GB2312"/>
        <charset val="134"/>
      </rPr>
      <t>膀胱造瘘术（穿刺）</t>
    </r>
    <r>
      <rPr>
        <sz val="11"/>
        <rFont val="Times New Roman"/>
        <charset val="134"/>
      </rPr>
      <t xml:space="preserve">
</t>
    </r>
    <r>
      <rPr>
        <sz val="11"/>
        <rFont val="仿宋_GB2312"/>
        <charset val="134"/>
      </rPr>
      <t>膀胱造瘘术（切开）</t>
    </r>
    <r>
      <rPr>
        <sz val="11"/>
        <rFont val="Times New Roman"/>
        <charset val="134"/>
      </rPr>
      <t xml:space="preserve">
</t>
    </r>
    <r>
      <rPr>
        <sz val="11"/>
        <rFont val="仿宋_GB2312"/>
        <charset val="134"/>
      </rPr>
      <t>尿道会阴造口术</t>
    </r>
  </si>
  <si>
    <t>HRG6S301
HRG6S302
KYZ3G401
HRF6S303</t>
  </si>
  <si>
    <r>
      <rPr>
        <sz val="11"/>
        <rFont val="仿宋_GB2312"/>
        <charset val="134"/>
      </rPr>
      <t>膀胱穿刺造口术</t>
    </r>
    <r>
      <rPr>
        <sz val="11"/>
        <rFont val="Times New Roman"/>
        <charset val="134"/>
      </rPr>
      <t xml:space="preserve">
</t>
    </r>
    <r>
      <rPr>
        <sz val="11"/>
        <rFont val="仿宋_GB2312"/>
        <charset val="134"/>
      </rPr>
      <t>膀胱切开造口术</t>
    </r>
    <r>
      <rPr>
        <sz val="11"/>
        <rFont val="Times New Roman"/>
        <charset val="134"/>
      </rPr>
      <t xml:space="preserve">
</t>
    </r>
    <r>
      <rPr>
        <sz val="11"/>
        <rFont val="仿宋_GB2312"/>
        <charset val="134"/>
      </rPr>
      <t>更换膀胱造口管</t>
    </r>
    <r>
      <rPr>
        <sz val="11"/>
        <rFont val="Times New Roman"/>
        <charset val="134"/>
      </rPr>
      <t xml:space="preserve">
</t>
    </r>
    <r>
      <rPr>
        <sz val="11"/>
        <rFont val="仿宋_GB2312"/>
        <charset val="134"/>
      </rPr>
      <t>移植肾输尿管腹壁造口术</t>
    </r>
  </si>
  <si>
    <t>003110000150100
003311010130000</t>
  </si>
  <si>
    <r>
      <rPr>
        <sz val="11"/>
        <rFont val="仿宋_GB2312"/>
        <charset val="134"/>
      </rPr>
      <t>肾穿刺术（造瘘）</t>
    </r>
    <r>
      <rPr>
        <sz val="11"/>
        <rFont val="Times New Roman"/>
        <charset val="134"/>
      </rPr>
      <t xml:space="preserve">
</t>
    </r>
    <r>
      <rPr>
        <sz val="11"/>
        <rFont val="仿宋_GB2312"/>
        <charset val="134"/>
      </rPr>
      <t>肾实质切开造瘘术</t>
    </r>
  </si>
  <si>
    <t>HRB6S101
HRB6S301</t>
  </si>
  <si>
    <r>
      <rPr>
        <sz val="11"/>
        <rFont val="仿宋_GB2312"/>
        <charset val="134"/>
      </rPr>
      <t>经皮肾穿刺造口术</t>
    </r>
    <r>
      <rPr>
        <sz val="11"/>
        <rFont val="Times New Roman"/>
        <charset val="134"/>
      </rPr>
      <t xml:space="preserve">
</t>
    </r>
    <r>
      <rPr>
        <sz val="11"/>
        <rFont val="仿宋_GB2312"/>
        <charset val="134"/>
      </rPr>
      <t>肾造口术</t>
    </r>
  </si>
  <si>
    <t>泌尿道瘘修补费</t>
  </si>
  <si>
    <t>003311040150000
003311040180000</t>
  </si>
  <si>
    <r>
      <rPr>
        <sz val="11"/>
        <rFont val="仿宋_GB2312"/>
        <charset val="134"/>
      </rPr>
      <t>尿道直肠瘘修补术</t>
    </r>
    <r>
      <rPr>
        <sz val="11"/>
        <rFont val="Times New Roman"/>
        <charset val="134"/>
      </rPr>
      <t xml:space="preserve">
</t>
    </r>
    <r>
      <rPr>
        <sz val="11"/>
        <rFont val="仿宋_GB2312"/>
        <charset val="134"/>
      </rPr>
      <t>尿道瘘修补术</t>
    </r>
  </si>
  <si>
    <t>HRJ7P304
HRJ7P303
HRF7P303
HSM7P305</t>
  </si>
  <si>
    <r>
      <rPr>
        <sz val="11"/>
        <rFont val="仿宋_GB2312"/>
        <charset val="134"/>
      </rPr>
      <t>尿道直肠瘘修补术</t>
    </r>
    <r>
      <rPr>
        <sz val="11"/>
        <rFont val="Times New Roman"/>
        <charset val="134"/>
      </rPr>
      <t xml:space="preserve">
</t>
    </r>
    <r>
      <rPr>
        <sz val="11"/>
        <rFont val="仿宋_GB2312"/>
        <charset val="134"/>
      </rPr>
      <t>尿道瘘修补术</t>
    </r>
    <r>
      <rPr>
        <sz val="11"/>
        <rFont val="Times New Roman"/>
        <charset val="134"/>
      </rPr>
      <t xml:space="preserve">
</t>
    </r>
    <r>
      <rPr>
        <sz val="11"/>
        <rFont val="仿宋_GB2312"/>
        <charset val="134"/>
      </rPr>
      <t>输尿管阴道瘘修补术</t>
    </r>
    <r>
      <rPr>
        <sz val="11"/>
        <rFont val="Times New Roman"/>
        <charset val="134"/>
      </rPr>
      <t xml:space="preserve">
</t>
    </r>
    <r>
      <rPr>
        <sz val="11"/>
        <rFont val="仿宋_GB2312"/>
        <charset val="134"/>
      </rPr>
      <t>阴囊裂伤缝合术</t>
    </r>
  </si>
  <si>
    <r>
      <rPr>
        <sz val="10"/>
        <rFont val="Times New Roman"/>
        <charset val="134"/>
      </rPr>
      <t>01</t>
    </r>
    <r>
      <rPr>
        <sz val="10"/>
        <rFont val="仿宋_GB2312"/>
        <charset val="134"/>
      </rPr>
      <t>膀胱子宫瘘修补</t>
    </r>
  </si>
  <si>
    <t>HRG7P307</t>
  </si>
  <si>
    <t>膀胱子宫瘘修补术</t>
  </si>
  <si>
    <r>
      <rPr>
        <sz val="10"/>
        <rFont val="Times New Roman"/>
        <charset val="134"/>
      </rPr>
      <t>11</t>
    </r>
    <r>
      <rPr>
        <sz val="10"/>
        <rFont val="仿宋_GB2312"/>
        <charset val="134"/>
      </rPr>
      <t>膀胱阴道瘘修补</t>
    </r>
  </si>
  <si>
    <t>HRG7P401
HRG7P502</t>
  </si>
  <si>
    <r>
      <rPr>
        <sz val="11"/>
        <rFont val="仿宋_GB2312"/>
        <charset val="134"/>
      </rPr>
      <t>经阴道膀胱阴道瘘修补术</t>
    </r>
    <r>
      <rPr>
        <sz val="11"/>
        <rFont val="Times New Roman"/>
        <charset val="134"/>
      </rPr>
      <t xml:space="preserve">
</t>
    </r>
    <r>
      <rPr>
        <sz val="11"/>
        <rFont val="仿宋_GB2312"/>
        <charset val="134"/>
      </rPr>
      <t>经腹腔镜膀胱阴道瘘修补术</t>
    </r>
  </si>
  <si>
    <t>肾穿刺费</t>
  </si>
  <si>
    <t xml:space="preserve">003110000150000 
003110000150200 </t>
  </si>
  <si>
    <r>
      <rPr>
        <sz val="11"/>
        <rFont val="仿宋_GB2312"/>
        <charset val="134"/>
      </rPr>
      <t>肾穿刺术（造瘘）</t>
    </r>
    <r>
      <rPr>
        <sz val="11"/>
        <rFont val="Times New Roman"/>
        <charset val="134"/>
      </rPr>
      <t xml:space="preserve">
</t>
    </r>
    <r>
      <rPr>
        <sz val="11"/>
        <rFont val="仿宋_GB2312"/>
        <charset val="134"/>
      </rPr>
      <t>肾穿刺术（囊肿硬化治疗）</t>
    </r>
  </si>
  <si>
    <t>FRB6D101
KRB6B101</t>
  </si>
  <si>
    <r>
      <rPr>
        <sz val="11"/>
        <rFont val="仿宋_GB2312"/>
        <charset val="134"/>
      </rPr>
      <t>移植肾穿刺活检术</t>
    </r>
    <r>
      <rPr>
        <sz val="11"/>
        <rFont val="Times New Roman"/>
        <charset val="134"/>
      </rPr>
      <t xml:space="preserve">
</t>
    </r>
    <r>
      <rPr>
        <sz val="11"/>
        <rFont val="仿宋_GB2312"/>
        <charset val="134"/>
      </rPr>
      <t>肾囊肿穿刺硬化剂治疗</t>
    </r>
  </si>
  <si>
    <r>
      <rPr>
        <sz val="10"/>
        <rFont val="Times New Roman"/>
        <charset val="134"/>
      </rPr>
      <t>01</t>
    </r>
    <r>
      <rPr>
        <sz val="10"/>
        <rFont val="仿宋_GB2312"/>
        <charset val="134"/>
      </rPr>
      <t>肾周脓肿引流</t>
    </r>
  </si>
  <si>
    <t>003110000170000
003110000170100</t>
  </si>
  <si>
    <r>
      <rPr>
        <sz val="11"/>
        <rFont val="仿宋_GB2312"/>
        <charset val="134"/>
      </rPr>
      <t>肾周脓肿引流术</t>
    </r>
    <r>
      <rPr>
        <sz val="11"/>
        <rFont val="Times New Roman"/>
        <charset val="134"/>
      </rPr>
      <t xml:space="preserve">
</t>
    </r>
    <r>
      <rPr>
        <sz val="11"/>
        <rFont val="仿宋_GB2312"/>
        <charset val="134"/>
      </rPr>
      <t>肾周脓肿引流术（积液引流术）</t>
    </r>
  </si>
  <si>
    <t>KRE6R101</t>
  </si>
  <si>
    <r>
      <rPr>
        <sz val="11"/>
        <rFont val="仿宋_GB2312"/>
        <charset val="134"/>
      </rPr>
      <t>经皮肾周穿刺引流术</t>
    </r>
  </si>
  <si>
    <r>
      <rPr>
        <sz val="10"/>
        <rFont val="Times New Roman"/>
        <charset val="134"/>
      </rPr>
      <t>01</t>
    </r>
    <r>
      <rPr>
        <sz val="10"/>
        <rFont val="仿宋_GB2312"/>
        <charset val="134"/>
      </rPr>
      <t>肾封闭</t>
    </r>
  </si>
  <si>
    <t>003110000160000</t>
  </si>
  <si>
    <t>肾封闭术</t>
  </si>
  <si>
    <t>肾周围淋巴管剥脱费</t>
  </si>
  <si>
    <t>003311010050000</t>
  </si>
  <si>
    <t>肾周围淋巴管剥脱术</t>
  </si>
  <si>
    <t>003311010060000</t>
  </si>
  <si>
    <t>肾周围粘连分解术</t>
  </si>
  <si>
    <t>HRE6P302
HRE6P501</t>
  </si>
  <si>
    <r>
      <rPr>
        <sz val="11"/>
        <rFont val="仿宋_GB2312"/>
        <charset val="134"/>
      </rPr>
      <t>肾周围淋巴管剥脱术</t>
    </r>
    <r>
      <rPr>
        <sz val="11"/>
        <rFont val="Times New Roman"/>
        <charset val="134"/>
      </rPr>
      <t xml:space="preserve">
</t>
    </r>
    <r>
      <rPr>
        <sz val="11"/>
        <rFont val="仿宋_GB2312"/>
        <charset val="134"/>
      </rPr>
      <t>经腹腔镜肾周围淋巴管剥脱术</t>
    </r>
  </si>
  <si>
    <t>肾包膜剥脱费</t>
  </si>
  <si>
    <t>003311010040000</t>
  </si>
  <si>
    <t>肾包膜剥脱术</t>
  </si>
  <si>
    <t>融合肾分解费</t>
  </si>
  <si>
    <t>003311010120000</t>
  </si>
  <si>
    <t>融合肾分解术</t>
  </si>
  <si>
    <t>HRB6T301
HRB6T501</t>
  </si>
  <si>
    <r>
      <rPr>
        <sz val="11"/>
        <rFont val="仿宋_GB2312"/>
        <charset val="134"/>
      </rPr>
      <t>融合肾离断术</t>
    </r>
    <r>
      <rPr>
        <sz val="11"/>
        <rFont val="Times New Roman"/>
        <charset val="134"/>
      </rPr>
      <t xml:space="preserve">
</t>
    </r>
    <r>
      <rPr>
        <sz val="11"/>
        <rFont val="仿宋_GB2312"/>
        <charset val="134"/>
      </rPr>
      <t>经腹腔镜融合肾离断术</t>
    </r>
  </si>
  <si>
    <t>肾修补费</t>
  </si>
  <si>
    <t>003311010010000</t>
  </si>
  <si>
    <t>肾破裂修补术</t>
  </si>
  <si>
    <t>HRB7P302</t>
  </si>
  <si>
    <r>
      <rPr>
        <sz val="11"/>
        <rFont val="仿宋_GB2312"/>
        <charset val="134"/>
      </rPr>
      <t>肾破裂修补术</t>
    </r>
  </si>
  <si>
    <t>肾囊肿去顶费</t>
  </si>
  <si>
    <t>003311010140100
003311010150000</t>
  </si>
  <si>
    <r>
      <rPr>
        <sz val="11"/>
        <rFont val="仿宋_GB2312"/>
        <charset val="134"/>
      </rPr>
      <t>肾囊肿切除术（去顶术）</t>
    </r>
    <r>
      <rPr>
        <sz val="11"/>
        <rFont val="Times New Roman"/>
        <charset val="134"/>
      </rPr>
      <t xml:space="preserve">
</t>
    </r>
    <r>
      <rPr>
        <sz val="11"/>
        <rFont val="仿宋_GB2312"/>
        <charset val="134"/>
      </rPr>
      <t>多囊肾去顶减压术</t>
    </r>
  </si>
  <si>
    <t>HRB6S302
HRB6S501
HRB6S303
HRB6S502</t>
  </si>
  <si>
    <r>
      <rPr>
        <sz val="11"/>
        <rFont val="仿宋_GB2312"/>
        <charset val="134"/>
      </rPr>
      <t>肾囊肿去顶术</t>
    </r>
    <r>
      <rPr>
        <sz val="11"/>
        <rFont val="Times New Roman"/>
        <charset val="134"/>
      </rPr>
      <t xml:space="preserve">
</t>
    </r>
    <r>
      <rPr>
        <sz val="11"/>
        <rFont val="仿宋_GB2312"/>
        <charset val="134"/>
      </rPr>
      <t>经腹腔镜肾囊肿去顶术</t>
    </r>
    <r>
      <rPr>
        <sz val="11"/>
        <rFont val="Times New Roman"/>
        <charset val="134"/>
      </rPr>
      <t xml:space="preserve">
</t>
    </r>
    <r>
      <rPr>
        <sz val="11"/>
        <rFont val="仿宋_GB2312"/>
        <charset val="134"/>
      </rPr>
      <t>多囊肾去顶术</t>
    </r>
    <r>
      <rPr>
        <sz val="11"/>
        <rFont val="Times New Roman"/>
        <charset val="134"/>
      </rPr>
      <t xml:space="preserve">
</t>
    </r>
    <r>
      <rPr>
        <sz val="11"/>
        <rFont val="仿宋_GB2312"/>
        <charset val="134"/>
      </rPr>
      <t>经腹腔镜多囊肾去顶术</t>
    </r>
  </si>
  <si>
    <t>肾部分切除费</t>
  </si>
  <si>
    <t>003311010090000
003311010140000
003311010140001
003311010070000</t>
  </si>
  <si>
    <r>
      <rPr>
        <sz val="11"/>
        <rFont val="仿宋_GB2312"/>
        <charset val="134"/>
      </rPr>
      <t>肾部分切除术</t>
    </r>
    <r>
      <rPr>
        <sz val="11"/>
        <rFont val="Times New Roman"/>
        <charset val="134"/>
      </rPr>
      <t xml:space="preserve">
</t>
    </r>
    <r>
      <rPr>
        <sz val="11"/>
        <rFont val="仿宋_GB2312"/>
        <charset val="134"/>
      </rPr>
      <t>肾囊肿切除术</t>
    </r>
    <r>
      <rPr>
        <sz val="11"/>
        <rFont val="Times New Roman"/>
        <charset val="134"/>
      </rPr>
      <t xml:space="preserve">
</t>
    </r>
    <r>
      <rPr>
        <sz val="11"/>
        <rFont val="仿宋_GB2312"/>
        <charset val="134"/>
      </rPr>
      <t>肾囊肿切除术（经腹腔镜加收）</t>
    </r>
    <r>
      <rPr>
        <sz val="11"/>
        <rFont val="Times New Roman"/>
        <charset val="134"/>
      </rPr>
      <t xml:space="preserve">
</t>
    </r>
    <r>
      <rPr>
        <sz val="11"/>
        <rFont val="仿宋_GB2312"/>
        <charset val="134"/>
      </rPr>
      <t>肾肿瘤剔除术</t>
    </r>
  </si>
  <si>
    <t>003311010250000
003311010250001
003311010060000</t>
  </si>
  <si>
    <r>
      <rPr>
        <sz val="11"/>
        <rFont val="仿宋_GB2312"/>
        <charset val="134"/>
      </rPr>
      <t>肾肿瘤腔静脉内瘤栓切取术</t>
    </r>
    <r>
      <rPr>
        <sz val="11"/>
        <rFont val="Times New Roman"/>
        <charset val="134"/>
      </rPr>
      <t xml:space="preserve">
</t>
    </r>
    <r>
      <rPr>
        <sz val="11"/>
        <rFont val="宋体"/>
        <charset val="134"/>
      </rPr>
      <t>肾肿瘤腔静脉内瘤栓切取术（开胸手术加收）</t>
    </r>
    <r>
      <rPr>
        <sz val="11"/>
        <rFont val="仿宋_GB2312"/>
        <charset val="134"/>
      </rPr>
      <t xml:space="preserve">
肾周围粘连分解术</t>
    </r>
  </si>
  <si>
    <t>HLW6U301
HRB7P301
HRB7P501
HRC7P301
HRC7P501
HRB6U301
HRB6U302
HRB6U501
HRB6U502
HRE6P301
HRE6R301
HRE6T301
HRE6T501
HRB7M301
HRB7M501</t>
  </si>
  <si>
    <r>
      <rPr>
        <sz val="11"/>
        <rFont val="仿宋_GB2312"/>
        <charset val="134"/>
      </rPr>
      <t>肾动脉瘤旷置</t>
    </r>
    <r>
      <rPr>
        <sz val="11"/>
        <rFont val="Times New Roman"/>
        <charset val="134"/>
      </rPr>
      <t>+</t>
    </r>
    <r>
      <rPr>
        <sz val="11"/>
        <rFont val="仿宋_GB2312"/>
        <charset val="134"/>
      </rPr>
      <t>肾切除术</t>
    </r>
    <r>
      <rPr>
        <sz val="11"/>
        <rFont val="Times New Roman"/>
        <charset val="134"/>
      </rPr>
      <t xml:space="preserve">
</t>
    </r>
    <r>
      <rPr>
        <sz val="11"/>
        <rFont val="仿宋_GB2312"/>
        <charset val="134"/>
      </rPr>
      <t>肾折叠术</t>
    </r>
    <r>
      <rPr>
        <sz val="11"/>
        <rFont val="Times New Roman"/>
        <charset val="134"/>
      </rPr>
      <t xml:space="preserve">
</t>
    </r>
    <r>
      <rPr>
        <sz val="11"/>
        <rFont val="仿宋_GB2312"/>
        <charset val="134"/>
      </rPr>
      <t>经腹腔镜肾折叠术</t>
    </r>
    <r>
      <rPr>
        <sz val="11"/>
        <rFont val="Times New Roman"/>
        <charset val="134"/>
      </rPr>
      <t xml:space="preserve">
</t>
    </r>
    <r>
      <rPr>
        <sz val="11"/>
        <rFont val="仿宋_GB2312"/>
        <charset val="134"/>
      </rPr>
      <t>肾盂成形术</t>
    </r>
    <r>
      <rPr>
        <sz val="11"/>
        <rFont val="Times New Roman"/>
        <charset val="134"/>
      </rPr>
      <t xml:space="preserve">
</t>
    </r>
    <r>
      <rPr>
        <sz val="11"/>
        <rFont val="仿宋_GB2312"/>
        <charset val="134"/>
      </rPr>
      <t>经腹腔镜肾盂成形术</t>
    </r>
    <r>
      <rPr>
        <sz val="11"/>
        <rFont val="Times New Roman"/>
        <charset val="134"/>
      </rPr>
      <t xml:space="preserve">
</t>
    </r>
    <r>
      <rPr>
        <sz val="11"/>
        <rFont val="仿宋_GB2312"/>
        <charset val="134"/>
      </rPr>
      <t>肾部分切除术</t>
    </r>
    <r>
      <rPr>
        <sz val="11"/>
        <rFont val="Times New Roman"/>
        <charset val="134"/>
      </rPr>
      <t xml:space="preserve">
</t>
    </r>
    <r>
      <rPr>
        <sz val="11"/>
        <rFont val="仿宋_GB2312"/>
        <charset val="134"/>
      </rPr>
      <t>肾肿瘤剜除术</t>
    </r>
    <r>
      <rPr>
        <sz val="11"/>
        <rFont val="Times New Roman"/>
        <charset val="134"/>
      </rPr>
      <t xml:space="preserve">
</t>
    </r>
    <r>
      <rPr>
        <sz val="11"/>
        <rFont val="仿宋_GB2312"/>
        <charset val="134"/>
      </rPr>
      <t>经腹腔镜肾部分切除术</t>
    </r>
    <r>
      <rPr>
        <sz val="11"/>
        <rFont val="Times New Roman"/>
        <charset val="134"/>
      </rPr>
      <t xml:space="preserve">
</t>
    </r>
    <r>
      <rPr>
        <sz val="11"/>
        <rFont val="仿宋_GB2312"/>
        <charset val="134"/>
      </rPr>
      <t>经腹腔镜肾肿瘤剜除术</t>
    </r>
    <r>
      <rPr>
        <sz val="11"/>
        <rFont val="Times New Roman"/>
        <charset val="134"/>
      </rPr>
      <t xml:space="preserve">
</t>
    </r>
    <r>
      <rPr>
        <sz val="11"/>
        <rFont val="仿宋_GB2312"/>
        <charset val="134"/>
      </rPr>
      <t>移植肾肾周血肿清除术</t>
    </r>
    <r>
      <rPr>
        <sz val="11"/>
        <rFont val="Times New Roman"/>
        <charset val="134"/>
      </rPr>
      <t xml:space="preserve">
</t>
    </r>
    <r>
      <rPr>
        <sz val="11"/>
        <rFont val="仿宋_GB2312"/>
        <charset val="134"/>
      </rPr>
      <t>肾周切开引流术</t>
    </r>
    <r>
      <rPr>
        <sz val="11"/>
        <rFont val="Times New Roman"/>
        <charset val="134"/>
      </rPr>
      <t xml:space="preserve">
</t>
    </r>
    <r>
      <rPr>
        <sz val="11"/>
        <rFont val="仿宋_GB2312"/>
        <charset val="134"/>
      </rPr>
      <t>肾周围粘连分解术</t>
    </r>
    <r>
      <rPr>
        <sz val="11"/>
        <rFont val="Times New Roman"/>
        <charset val="134"/>
      </rPr>
      <t xml:space="preserve">
</t>
    </r>
    <r>
      <rPr>
        <sz val="11"/>
        <rFont val="仿宋_GB2312"/>
        <charset val="134"/>
      </rPr>
      <t>经腹腔镜肾周围粘连分解术</t>
    </r>
    <r>
      <rPr>
        <sz val="11"/>
        <rFont val="Times New Roman"/>
        <charset val="134"/>
      </rPr>
      <t xml:space="preserve">
</t>
    </r>
    <r>
      <rPr>
        <sz val="11"/>
        <rFont val="仿宋_GB2312"/>
        <charset val="134"/>
      </rPr>
      <t>肾固定术</t>
    </r>
    <r>
      <rPr>
        <sz val="11"/>
        <rFont val="Times New Roman"/>
        <charset val="134"/>
      </rPr>
      <t xml:space="preserve">
</t>
    </r>
    <r>
      <rPr>
        <sz val="11"/>
        <rFont val="仿宋_GB2312"/>
        <charset val="134"/>
      </rPr>
      <t>经腹腔镜肾固定术</t>
    </r>
  </si>
  <si>
    <r>
      <rPr>
        <sz val="10"/>
        <rFont val="Times New Roman"/>
        <charset val="134"/>
      </rPr>
      <t>01</t>
    </r>
    <r>
      <rPr>
        <sz val="10"/>
        <rFont val="仿宋_GB2312"/>
        <charset val="134"/>
      </rPr>
      <t>巨大病灶</t>
    </r>
  </si>
  <si>
    <r>
      <rPr>
        <sz val="10"/>
        <rFont val="仿宋_GB2312"/>
        <charset val="134"/>
      </rPr>
      <t>本项目中的</t>
    </r>
    <r>
      <rPr>
        <sz val="10"/>
        <rFont val="Times New Roman"/>
        <charset val="134"/>
      </rPr>
      <t>“</t>
    </r>
    <r>
      <rPr>
        <sz val="10"/>
        <rFont val="仿宋_GB2312"/>
        <charset val="134"/>
      </rPr>
      <t>巨大病灶</t>
    </r>
    <r>
      <rPr>
        <sz val="10"/>
        <rFont val="Times New Roman"/>
        <charset val="134"/>
      </rPr>
      <t>”</t>
    </r>
    <r>
      <rPr>
        <sz val="10"/>
        <rFont val="仿宋_GB2312"/>
        <charset val="134"/>
      </rPr>
      <t>指：病灶最大径</t>
    </r>
    <r>
      <rPr>
        <sz val="10"/>
        <rFont val="Times New Roman"/>
        <charset val="134"/>
      </rPr>
      <t>≥4cm</t>
    </r>
    <r>
      <rPr>
        <sz val="10"/>
        <rFont val="仿宋_GB2312"/>
        <charset val="134"/>
      </rPr>
      <t>。</t>
    </r>
  </si>
  <si>
    <t>肾全切费</t>
  </si>
  <si>
    <t>003110000230000
003311010100000
003311010080000
003311010080001</t>
  </si>
  <si>
    <r>
      <rPr>
        <sz val="10"/>
        <rFont val="仿宋_GB2312"/>
        <charset val="134"/>
      </rPr>
      <t>经输尿管镜肿瘤切除术</t>
    </r>
    <r>
      <rPr>
        <sz val="10"/>
        <rFont val="Times New Roman"/>
        <charset val="134"/>
      </rPr>
      <t xml:space="preserve">
</t>
    </r>
    <r>
      <rPr>
        <sz val="10"/>
        <rFont val="仿宋_GB2312"/>
        <charset val="134"/>
      </rPr>
      <t>根治性肾切除术</t>
    </r>
    <r>
      <rPr>
        <sz val="10"/>
        <rFont val="Times New Roman"/>
        <charset val="134"/>
      </rPr>
      <t xml:space="preserve">
</t>
    </r>
    <r>
      <rPr>
        <sz val="10"/>
        <rFont val="仿宋_GB2312"/>
        <charset val="134"/>
      </rPr>
      <t>肾切除术</t>
    </r>
    <r>
      <rPr>
        <sz val="10"/>
        <rFont val="Times New Roman"/>
        <charset val="134"/>
      </rPr>
      <t xml:space="preserve">
</t>
    </r>
    <r>
      <rPr>
        <sz val="10"/>
        <rFont val="仿宋_GB2312"/>
        <charset val="134"/>
      </rPr>
      <t>肾切除术（经腹腔镜加收）</t>
    </r>
  </si>
  <si>
    <t>HMM6P301
HMM6P302
HMM6P303
HMM6P501
HMM6P502
HMM6P503
HRB6W301
HRB6W501
HRB6X301
HRB6X501</t>
  </si>
  <si>
    <r>
      <rPr>
        <sz val="11"/>
        <rFont val="仿宋_GB2312"/>
        <charset val="134"/>
      </rPr>
      <t>肝后腔静脉瘤栓切取术</t>
    </r>
    <r>
      <rPr>
        <sz val="11"/>
        <rFont val="Times New Roman"/>
        <charset val="134"/>
      </rPr>
      <t xml:space="preserve">
</t>
    </r>
    <r>
      <rPr>
        <sz val="11"/>
        <rFont val="仿宋_GB2312"/>
        <charset val="134"/>
      </rPr>
      <t>肝上腔静脉瘤栓切取术</t>
    </r>
    <r>
      <rPr>
        <sz val="11"/>
        <rFont val="Times New Roman"/>
        <charset val="134"/>
      </rPr>
      <t xml:space="preserve">
</t>
    </r>
    <r>
      <rPr>
        <sz val="11"/>
        <rFont val="仿宋_GB2312"/>
        <charset val="134"/>
      </rPr>
      <t>肝下腔静脉瘤栓切取术</t>
    </r>
    <r>
      <rPr>
        <sz val="11"/>
        <rFont val="Times New Roman"/>
        <charset val="134"/>
      </rPr>
      <t xml:space="preserve">
</t>
    </r>
    <r>
      <rPr>
        <sz val="11"/>
        <rFont val="仿宋_GB2312"/>
        <charset val="134"/>
      </rPr>
      <t>经腹腔镜肝后腔静脉瘤栓切取术</t>
    </r>
    <r>
      <rPr>
        <sz val="11"/>
        <rFont val="Times New Roman"/>
        <charset val="134"/>
      </rPr>
      <t xml:space="preserve">
</t>
    </r>
    <r>
      <rPr>
        <sz val="11"/>
        <rFont val="仿宋_GB2312"/>
        <charset val="134"/>
      </rPr>
      <t>经腹腔镜肝上腔静脉瘤栓切取术</t>
    </r>
    <r>
      <rPr>
        <sz val="11"/>
        <rFont val="Times New Roman"/>
        <charset val="134"/>
      </rPr>
      <t xml:space="preserve">
</t>
    </r>
    <r>
      <rPr>
        <sz val="11"/>
        <rFont val="仿宋_GB2312"/>
        <charset val="134"/>
      </rPr>
      <t>经腹腔镜肝下腔静脉瘤栓切取术</t>
    </r>
    <r>
      <rPr>
        <sz val="11"/>
        <rFont val="Times New Roman"/>
        <charset val="134"/>
      </rPr>
      <t xml:space="preserve">
</t>
    </r>
    <r>
      <rPr>
        <sz val="11"/>
        <rFont val="仿宋_GB2312"/>
        <charset val="134"/>
      </rPr>
      <t>肾切除术</t>
    </r>
    <r>
      <rPr>
        <sz val="11"/>
        <rFont val="Times New Roman"/>
        <charset val="134"/>
      </rPr>
      <t xml:space="preserve">
</t>
    </r>
    <r>
      <rPr>
        <sz val="11"/>
        <rFont val="仿宋_GB2312"/>
        <charset val="134"/>
      </rPr>
      <t>经腹腔镜肾切除术</t>
    </r>
    <r>
      <rPr>
        <sz val="11"/>
        <rFont val="Times New Roman"/>
        <charset val="134"/>
      </rPr>
      <t xml:space="preserve">
</t>
    </r>
    <r>
      <rPr>
        <sz val="11"/>
        <rFont val="仿宋_GB2312"/>
        <charset val="134"/>
      </rPr>
      <t>根治性肾切除术</t>
    </r>
    <r>
      <rPr>
        <sz val="11"/>
        <rFont val="Times New Roman"/>
        <charset val="134"/>
      </rPr>
      <t xml:space="preserve">
</t>
    </r>
    <r>
      <rPr>
        <sz val="11"/>
        <rFont val="仿宋_GB2312"/>
        <charset val="134"/>
      </rPr>
      <t>经腹腔镜根治性肾切除术</t>
    </r>
  </si>
  <si>
    <t>肾上腺部分切除费</t>
  </si>
  <si>
    <t>003303000210000 
003303000210001
003303000210002 
003303000210200</t>
  </si>
  <si>
    <r>
      <rPr>
        <sz val="10"/>
        <rFont val="仿宋_GB2312"/>
        <charset val="134"/>
      </rPr>
      <t>肾上腺切除术</t>
    </r>
    <r>
      <rPr>
        <sz val="10"/>
        <rFont val="Times New Roman"/>
        <charset val="134"/>
      </rPr>
      <t xml:space="preserve">
</t>
    </r>
    <r>
      <rPr>
        <sz val="10"/>
        <rFont val="仿宋_GB2312"/>
        <charset val="134"/>
      </rPr>
      <t>肾上腺切除术</t>
    </r>
    <r>
      <rPr>
        <sz val="10"/>
        <rFont val="Times New Roman"/>
        <charset val="134"/>
      </rPr>
      <t>(</t>
    </r>
    <r>
      <rPr>
        <sz val="10"/>
        <rFont val="仿宋_GB2312"/>
        <charset val="134"/>
      </rPr>
      <t>显微手术加收</t>
    </r>
    <r>
      <rPr>
        <sz val="10"/>
        <rFont val="Times New Roman"/>
        <charset val="134"/>
      </rPr>
      <t xml:space="preserve">) 
</t>
    </r>
    <r>
      <rPr>
        <sz val="10"/>
        <rFont val="仿宋_GB2312"/>
        <charset val="134"/>
      </rPr>
      <t>肾上腺切除术</t>
    </r>
    <r>
      <rPr>
        <sz val="10"/>
        <rFont val="Times New Roman"/>
        <charset val="134"/>
      </rPr>
      <t>(</t>
    </r>
    <r>
      <rPr>
        <sz val="10"/>
        <rFont val="仿宋_GB2312"/>
        <charset val="134"/>
      </rPr>
      <t>经腹腔镜加收</t>
    </r>
    <r>
      <rPr>
        <sz val="10"/>
        <rFont val="Times New Roman"/>
        <charset val="134"/>
      </rPr>
      <t xml:space="preserve">) 
</t>
    </r>
    <r>
      <rPr>
        <sz val="10"/>
        <rFont val="仿宋_GB2312"/>
        <charset val="134"/>
      </rPr>
      <t>肾上腺切除术</t>
    </r>
    <r>
      <rPr>
        <sz val="10"/>
        <rFont val="Times New Roman"/>
        <charset val="134"/>
      </rPr>
      <t>(</t>
    </r>
    <r>
      <rPr>
        <sz val="10"/>
        <rFont val="仿宋_GB2312"/>
        <charset val="134"/>
      </rPr>
      <t>部分切除</t>
    </r>
    <r>
      <rPr>
        <sz val="10"/>
        <rFont val="Times New Roman"/>
        <charset val="134"/>
      </rPr>
      <t>)</t>
    </r>
  </si>
  <si>
    <t xml:space="preserve">HDF6U301
HDF6U501
KDF7N101
HDF6U302
HDF6U502
</t>
  </si>
  <si>
    <r>
      <rPr>
        <sz val="11"/>
        <rFont val="仿宋_GB2312"/>
        <charset val="134"/>
      </rPr>
      <t>肾上腺部分切除术</t>
    </r>
    <r>
      <rPr>
        <sz val="11"/>
        <rFont val="Times New Roman"/>
        <charset val="134"/>
      </rPr>
      <t xml:space="preserve">
</t>
    </r>
    <r>
      <rPr>
        <sz val="11"/>
        <rFont val="仿宋_GB2312"/>
        <charset val="134"/>
      </rPr>
      <t>经腹腔镜肾上腺部分切除术</t>
    </r>
    <r>
      <rPr>
        <sz val="11"/>
        <rFont val="Times New Roman"/>
        <charset val="134"/>
      </rPr>
      <t xml:space="preserve">
</t>
    </r>
    <r>
      <rPr>
        <sz val="11"/>
        <rFont val="仿宋_GB2312"/>
        <charset val="134"/>
      </rPr>
      <t>经皮肾上腺病损消融术</t>
    </r>
    <r>
      <rPr>
        <sz val="11"/>
        <rFont val="Times New Roman"/>
        <charset val="134"/>
      </rPr>
      <t xml:space="preserve">
</t>
    </r>
    <r>
      <rPr>
        <sz val="11"/>
        <rFont val="仿宋_GB2312"/>
        <charset val="134"/>
      </rPr>
      <t>肾上腺腺瘤切除术</t>
    </r>
    <r>
      <rPr>
        <sz val="11"/>
        <rFont val="Times New Roman"/>
        <charset val="134"/>
      </rPr>
      <t xml:space="preserve">
</t>
    </r>
    <r>
      <rPr>
        <sz val="11"/>
        <rFont val="仿宋_GB2312"/>
        <charset val="134"/>
      </rPr>
      <t>经腹腔镜肾上腺腺瘤切除术</t>
    </r>
  </si>
  <si>
    <r>
      <rPr>
        <sz val="10"/>
        <rFont val="Times New Roman"/>
        <charset val="134"/>
      </rPr>
      <t>01</t>
    </r>
    <r>
      <rPr>
        <sz val="10"/>
        <rFont val="仿宋_GB2312"/>
        <charset val="134"/>
      </rPr>
      <t>肾上腺嗜铬细胞瘤切除</t>
    </r>
  </si>
  <si>
    <t>003303000220000</t>
  </si>
  <si>
    <t>肾上腺嗜铬细胞瘤切除术</t>
  </si>
  <si>
    <t>HDF6U303
HDF6U504
HDF6U304
HDF6U504</t>
  </si>
  <si>
    <r>
      <rPr>
        <sz val="11"/>
        <rFont val="仿宋_GB2312"/>
        <charset val="134"/>
      </rPr>
      <t>肾上腺嗜铬细胞瘤切除术</t>
    </r>
    <r>
      <rPr>
        <sz val="11"/>
        <rFont val="Times New Roman"/>
        <charset val="134"/>
      </rPr>
      <t xml:space="preserve">
</t>
    </r>
    <r>
      <rPr>
        <sz val="11"/>
        <rFont val="仿宋_GB2312"/>
        <charset val="134"/>
      </rPr>
      <t>经腹腔镜异位嗜铬细胞瘤切除术</t>
    </r>
    <r>
      <rPr>
        <sz val="11"/>
        <rFont val="Times New Roman"/>
        <charset val="134"/>
      </rPr>
      <t xml:space="preserve">
</t>
    </r>
    <r>
      <rPr>
        <sz val="11"/>
        <rFont val="仿宋_GB2312"/>
        <charset val="134"/>
      </rPr>
      <t>异位嗜铬细胞瘤切除术</t>
    </r>
    <r>
      <rPr>
        <sz val="11"/>
        <rFont val="Times New Roman"/>
        <charset val="134"/>
      </rPr>
      <t xml:space="preserve">
</t>
    </r>
    <r>
      <rPr>
        <sz val="11"/>
        <rFont val="仿宋_GB2312"/>
        <charset val="134"/>
      </rPr>
      <t>经腹腔镜异位嗜铬细胞瘤切除术</t>
    </r>
  </si>
  <si>
    <t>肾上腺全切费</t>
  </si>
  <si>
    <t>003303000210000 
003303000210001
003303000210002 
003303000210100</t>
  </si>
  <si>
    <r>
      <rPr>
        <sz val="10"/>
        <rFont val="仿宋_GB2312"/>
        <charset val="134"/>
      </rPr>
      <t>肾上腺切除术</t>
    </r>
    <r>
      <rPr>
        <sz val="10"/>
        <rFont val="Times New Roman"/>
        <charset val="134"/>
      </rPr>
      <t xml:space="preserve">
</t>
    </r>
    <r>
      <rPr>
        <sz val="10"/>
        <rFont val="仿宋_GB2312"/>
        <charset val="134"/>
      </rPr>
      <t>肾上腺切除术</t>
    </r>
    <r>
      <rPr>
        <sz val="10"/>
        <rFont val="Times New Roman"/>
        <charset val="134"/>
      </rPr>
      <t>(</t>
    </r>
    <r>
      <rPr>
        <sz val="10"/>
        <rFont val="仿宋_GB2312"/>
        <charset val="134"/>
      </rPr>
      <t>显微手术加收</t>
    </r>
    <r>
      <rPr>
        <sz val="10"/>
        <rFont val="Times New Roman"/>
        <charset val="134"/>
      </rPr>
      <t xml:space="preserve">) 
</t>
    </r>
    <r>
      <rPr>
        <sz val="10"/>
        <rFont val="仿宋_GB2312"/>
        <charset val="134"/>
      </rPr>
      <t>肾上腺切除术</t>
    </r>
    <r>
      <rPr>
        <sz val="10"/>
        <rFont val="Times New Roman"/>
        <charset val="134"/>
      </rPr>
      <t>(</t>
    </r>
    <r>
      <rPr>
        <sz val="10"/>
        <rFont val="仿宋_GB2312"/>
        <charset val="134"/>
      </rPr>
      <t>经腹腔镜加收</t>
    </r>
    <r>
      <rPr>
        <sz val="10"/>
        <rFont val="Times New Roman"/>
        <charset val="134"/>
      </rPr>
      <t xml:space="preserve">) 
</t>
    </r>
    <r>
      <rPr>
        <sz val="10"/>
        <rFont val="仿宋_GB2312"/>
        <charset val="134"/>
      </rPr>
      <t>肾上腺切除术</t>
    </r>
    <r>
      <rPr>
        <sz val="10"/>
        <rFont val="Times New Roman"/>
        <charset val="134"/>
      </rPr>
      <t>(</t>
    </r>
    <r>
      <rPr>
        <sz val="10"/>
        <rFont val="仿宋_GB2312"/>
        <charset val="134"/>
      </rPr>
      <t>全切</t>
    </r>
    <r>
      <rPr>
        <sz val="10"/>
        <rFont val="Times New Roman"/>
        <charset val="134"/>
      </rPr>
      <t>)</t>
    </r>
  </si>
  <si>
    <t>HDF6W301
HDF6W501
HDF6U302
HDF6U502
HDF6X301</t>
  </si>
  <si>
    <r>
      <rPr>
        <sz val="11"/>
        <rFont val="仿宋_GB2312"/>
        <charset val="134"/>
      </rPr>
      <t>肾上腺切除术</t>
    </r>
    <r>
      <rPr>
        <sz val="11"/>
        <rFont val="Times New Roman"/>
        <charset val="134"/>
      </rPr>
      <t xml:space="preserve">
</t>
    </r>
    <r>
      <rPr>
        <sz val="11"/>
        <rFont val="仿宋_GB2312"/>
        <charset val="134"/>
      </rPr>
      <t>经腹腔镜肾上腺切除术</t>
    </r>
    <r>
      <rPr>
        <sz val="11"/>
        <rFont val="Times New Roman"/>
        <charset val="134"/>
      </rPr>
      <t xml:space="preserve">
</t>
    </r>
    <r>
      <rPr>
        <sz val="11"/>
        <rFont val="仿宋_GB2312"/>
        <charset val="134"/>
      </rPr>
      <t>肾上腺腺瘤切除术</t>
    </r>
    <r>
      <rPr>
        <sz val="11"/>
        <rFont val="Times New Roman"/>
        <charset val="134"/>
      </rPr>
      <t xml:space="preserve">
</t>
    </r>
    <r>
      <rPr>
        <sz val="11"/>
        <rFont val="仿宋_GB2312"/>
        <charset val="134"/>
      </rPr>
      <t>经腹腔镜肾上腺腺瘤切除术</t>
    </r>
    <r>
      <rPr>
        <sz val="11"/>
        <rFont val="Times New Roman"/>
        <charset val="134"/>
      </rPr>
      <t xml:space="preserve">
</t>
    </r>
    <r>
      <rPr>
        <sz val="11"/>
        <rFont val="仿宋_GB2312"/>
        <charset val="134"/>
      </rPr>
      <t>肾上腺恶性肿瘤根治术</t>
    </r>
  </si>
  <si>
    <t>HDF6U503
HDF6U304
HDF6U504
HDF6U304</t>
  </si>
  <si>
    <r>
      <rPr>
        <sz val="11"/>
        <rFont val="仿宋_GB2312"/>
        <charset val="134"/>
      </rPr>
      <t>经腹腔镜肾上腺嗜铬细胞瘤切除术</t>
    </r>
    <r>
      <rPr>
        <sz val="11"/>
        <rFont val="Times New Roman"/>
        <charset val="134"/>
      </rPr>
      <t xml:space="preserve">
</t>
    </r>
    <r>
      <rPr>
        <sz val="11"/>
        <rFont val="仿宋_GB2312"/>
        <charset val="134"/>
      </rPr>
      <t>异位嗜铬细胞瘤切除术</t>
    </r>
    <r>
      <rPr>
        <sz val="11"/>
        <rFont val="Times New Roman"/>
        <charset val="134"/>
      </rPr>
      <t xml:space="preserve">
</t>
    </r>
    <r>
      <rPr>
        <sz val="11"/>
        <rFont val="仿宋_GB2312"/>
        <charset val="134"/>
      </rPr>
      <t>经腹腔镜异位嗜铬细胞瘤切除术</t>
    </r>
    <r>
      <rPr>
        <sz val="11"/>
        <rFont val="Times New Roman"/>
        <charset val="134"/>
      </rPr>
      <t xml:space="preserve">
</t>
    </r>
    <r>
      <rPr>
        <sz val="11"/>
        <rFont val="仿宋_GB2312"/>
        <charset val="134"/>
      </rPr>
      <t>异位嗜铬细胞瘤切除术</t>
    </r>
  </si>
  <si>
    <t>肾上腺移植费</t>
  </si>
  <si>
    <t>003303000250000</t>
  </si>
  <si>
    <t>肾上腺移植术</t>
  </si>
  <si>
    <t>HDF7Q301</t>
  </si>
  <si>
    <r>
      <rPr>
        <sz val="11"/>
        <rFont val="仿宋_GB2312"/>
        <charset val="134"/>
      </rPr>
      <t>肾上腺组织自体移植术</t>
    </r>
  </si>
  <si>
    <r>
      <rPr>
        <sz val="10"/>
        <rFont val="Times New Roman"/>
        <charset val="134"/>
      </rPr>
      <t>01</t>
    </r>
    <r>
      <rPr>
        <sz val="10"/>
        <rFont val="仿宋_GB2312"/>
        <charset val="134"/>
      </rPr>
      <t>异种器官</t>
    </r>
  </si>
  <si>
    <t>输尿管部分切除费</t>
  </si>
  <si>
    <t>003311020040000
003311020080000
003311020140000
003311020100000
003311020100001
003311020110000
003311020090000
003312030120000
003311020120000</t>
  </si>
  <si>
    <r>
      <rPr>
        <sz val="11"/>
        <rFont val="仿宋_GB2312"/>
        <charset val="134"/>
      </rPr>
      <t>肾下盏输尿管吻合术</t>
    </r>
    <r>
      <rPr>
        <sz val="11"/>
        <rFont val="Times New Roman"/>
        <charset val="134"/>
      </rPr>
      <t xml:space="preserve">
</t>
    </r>
    <r>
      <rPr>
        <sz val="11"/>
        <rFont val="仿宋_GB2312"/>
        <charset val="134"/>
      </rPr>
      <t>输尿管损伤修补术</t>
    </r>
    <r>
      <rPr>
        <sz val="11"/>
        <rFont val="Times New Roman"/>
        <charset val="134"/>
      </rPr>
      <t xml:space="preserve">
</t>
    </r>
    <r>
      <rPr>
        <sz val="11"/>
        <rFont val="仿宋_GB2312"/>
        <charset val="134"/>
      </rPr>
      <t>输尿管乙状结肠吻合术</t>
    </r>
    <r>
      <rPr>
        <sz val="11"/>
        <rFont val="Times New Roman"/>
        <charset val="134"/>
      </rPr>
      <t xml:space="preserve">
</t>
    </r>
    <r>
      <rPr>
        <sz val="11"/>
        <rFont val="仿宋_GB2312"/>
        <charset val="134"/>
      </rPr>
      <t>输尿管开口囊肿切除术</t>
    </r>
    <r>
      <rPr>
        <sz val="11"/>
        <rFont val="Times New Roman"/>
        <charset val="134"/>
      </rPr>
      <t xml:space="preserve">
</t>
    </r>
    <r>
      <rPr>
        <sz val="11"/>
        <rFont val="仿宋_GB2312"/>
        <charset val="134"/>
      </rPr>
      <t>输尿管开口囊肿切除术（经膀胱镜加收）</t>
    </r>
    <r>
      <rPr>
        <sz val="11"/>
        <rFont val="Times New Roman"/>
        <charset val="134"/>
      </rPr>
      <t xml:space="preserve">
</t>
    </r>
    <r>
      <rPr>
        <sz val="11"/>
        <rFont val="仿宋_GB2312"/>
        <charset val="134"/>
      </rPr>
      <t>输尿管残端切除术</t>
    </r>
    <r>
      <rPr>
        <sz val="11"/>
        <rFont val="Times New Roman"/>
        <charset val="134"/>
      </rPr>
      <t xml:space="preserve">
</t>
    </r>
    <r>
      <rPr>
        <sz val="11"/>
        <rFont val="仿宋_GB2312"/>
        <charset val="134"/>
      </rPr>
      <t>输尿管狭窄段切除再吻合术</t>
    </r>
    <r>
      <rPr>
        <sz val="11"/>
        <rFont val="Times New Roman"/>
        <charset val="134"/>
      </rPr>
      <t xml:space="preserve">
</t>
    </r>
    <r>
      <rPr>
        <sz val="11"/>
        <rFont val="仿宋_GB2312"/>
        <charset val="134"/>
      </rPr>
      <t>输尿管间嵴切除术</t>
    </r>
    <r>
      <rPr>
        <sz val="11"/>
        <rFont val="Times New Roman"/>
        <charset val="134"/>
      </rPr>
      <t xml:space="preserve">
</t>
    </r>
    <r>
      <rPr>
        <sz val="11"/>
        <rFont val="仿宋_GB2312"/>
        <charset val="134"/>
      </rPr>
      <t>输尿管膀胱再植术</t>
    </r>
  </si>
  <si>
    <t xml:space="preserve">HRF6U301
HRF6U302
HRF6U501
HRF6U502
HRB7K301
HRB7K501
HRF7L301
HRF7L501
HRF7P301
HRF7P302
HRF7P501
HRF7P502
</t>
  </si>
  <si>
    <r>
      <rPr>
        <sz val="11"/>
        <rFont val="仿宋_GB2312"/>
        <charset val="134"/>
      </rPr>
      <t>输尿管狭窄段切除再吻合术</t>
    </r>
    <r>
      <rPr>
        <sz val="11"/>
        <rFont val="Times New Roman"/>
        <charset val="134"/>
      </rPr>
      <t xml:space="preserve">
</t>
    </r>
    <r>
      <rPr>
        <sz val="11"/>
        <rFont val="仿宋_GB2312"/>
        <charset val="134"/>
      </rPr>
      <t>输尿管残端切除术</t>
    </r>
    <r>
      <rPr>
        <sz val="11"/>
        <rFont val="Times New Roman"/>
        <charset val="134"/>
      </rPr>
      <t xml:space="preserve">
</t>
    </r>
    <r>
      <rPr>
        <sz val="11"/>
        <rFont val="仿宋_GB2312"/>
        <charset val="134"/>
      </rPr>
      <t>经腹腔镜输尿管狭窄段切除再吻合术</t>
    </r>
    <r>
      <rPr>
        <sz val="11"/>
        <rFont val="Times New Roman"/>
        <charset val="134"/>
      </rPr>
      <t xml:space="preserve">
</t>
    </r>
    <r>
      <rPr>
        <sz val="11"/>
        <rFont val="仿宋_GB2312"/>
        <charset val="134"/>
      </rPr>
      <t>经腹腔镜输尿管残端切除术</t>
    </r>
    <r>
      <rPr>
        <sz val="11"/>
        <rFont val="Times New Roman"/>
        <charset val="134"/>
      </rPr>
      <t xml:space="preserve">
</t>
    </r>
    <r>
      <rPr>
        <sz val="11"/>
        <rFont val="仿宋_GB2312"/>
        <charset val="134"/>
      </rPr>
      <t>肾下盏输尿管吻合术</t>
    </r>
    <r>
      <rPr>
        <sz val="11"/>
        <rFont val="Times New Roman"/>
        <charset val="134"/>
      </rPr>
      <t xml:space="preserve">
</t>
    </r>
    <r>
      <rPr>
        <sz val="11"/>
        <rFont val="仿宋_GB2312"/>
        <charset val="134"/>
      </rPr>
      <t>经腹腔镜肾下盏输尿管吻合术</t>
    </r>
    <r>
      <rPr>
        <sz val="11"/>
        <rFont val="Times New Roman"/>
        <charset val="134"/>
      </rPr>
      <t xml:space="preserve">
</t>
    </r>
    <r>
      <rPr>
        <sz val="11"/>
        <rFont val="仿宋_GB2312"/>
        <charset val="134"/>
      </rPr>
      <t>输尿管膀胱再植术</t>
    </r>
    <r>
      <rPr>
        <sz val="11"/>
        <rFont val="Times New Roman"/>
        <charset val="134"/>
      </rPr>
      <t xml:space="preserve">
</t>
    </r>
    <r>
      <rPr>
        <sz val="11"/>
        <rFont val="仿宋_GB2312"/>
        <charset val="134"/>
      </rPr>
      <t>经腹腔镜输尿管膀胱再植术</t>
    </r>
    <r>
      <rPr>
        <sz val="11"/>
        <rFont val="Times New Roman"/>
        <charset val="134"/>
      </rPr>
      <t xml:space="preserve">
</t>
    </r>
    <r>
      <rPr>
        <sz val="11"/>
        <rFont val="仿宋_GB2312"/>
        <charset val="134"/>
      </rPr>
      <t>输尿管损伤修复术</t>
    </r>
    <r>
      <rPr>
        <sz val="11"/>
        <rFont val="Times New Roman"/>
        <charset val="134"/>
      </rPr>
      <t xml:space="preserve">
</t>
    </r>
    <r>
      <rPr>
        <sz val="11"/>
        <rFont val="仿宋_GB2312"/>
        <charset val="134"/>
      </rPr>
      <t>腔静脉后输尿管整形术</t>
    </r>
    <r>
      <rPr>
        <sz val="11"/>
        <rFont val="Times New Roman"/>
        <charset val="134"/>
      </rPr>
      <t xml:space="preserve">
</t>
    </r>
    <r>
      <rPr>
        <sz val="11"/>
        <rFont val="仿宋_GB2312"/>
        <charset val="134"/>
      </rPr>
      <t>经腹腔镜输尿管损伤修复术</t>
    </r>
    <r>
      <rPr>
        <sz val="11"/>
        <rFont val="Times New Roman"/>
        <charset val="134"/>
      </rPr>
      <t xml:space="preserve">
</t>
    </r>
    <r>
      <rPr>
        <sz val="11"/>
        <rFont val="仿宋_GB2312"/>
        <charset val="134"/>
      </rPr>
      <t>经腹腔镜腔静脉后输尿管整形术</t>
    </r>
    <r>
      <rPr>
        <sz val="11"/>
        <rFont val="Times New Roman"/>
        <charset val="134"/>
      </rPr>
      <t xml:space="preserve">
</t>
    </r>
  </si>
  <si>
    <t>肾输尿管全长切除费</t>
  </si>
  <si>
    <t>003311010110000
003311020010000
003311020010001</t>
  </si>
  <si>
    <r>
      <rPr>
        <sz val="11"/>
        <rFont val="仿宋_GB2312"/>
        <charset val="134"/>
      </rPr>
      <t>重复肾重复输尿管切除术</t>
    </r>
    <r>
      <rPr>
        <sz val="11"/>
        <rFont val="Times New Roman"/>
        <charset val="134"/>
      </rPr>
      <t xml:space="preserve">
</t>
    </r>
    <r>
      <rPr>
        <sz val="11"/>
        <rFont val="仿宋_GB2312"/>
        <charset val="134"/>
      </rPr>
      <t>肾盂癌根治术</t>
    </r>
    <r>
      <rPr>
        <sz val="11"/>
        <rFont val="Times New Roman"/>
        <charset val="134"/>
      </rPr>
      <t xml:space="preserve">
</t>
    </r>
    <r>
      <rPr>
        <sz val="11"/>
        <rFont val="仿宋_GB2312"/>
        <charset val="134"/>
      </rPr>
      <t>肾盂癌根治术（经腹腔镜加收）</t>
    </r>
  </si>
  <si>
    <t>HRB6U303
HRB6U503
HRC6X301
HRC6X501
HRC6X801</t>
  </si>
  <si>
    <r>
      <rPr>
        <sz val="11"/>
        <rFont val="仿宋_GB2312"/>
        <charset val="134"/>
      </rPr>
      <t>重复肾重复输尿管切除术</t>
    </r>
    <r>
      <rPr>
        <sz val="11"/>
        <rFont val="Times New Roman"/>
        <charset val="134"/>
      </rPr>
      <t xml:space="preserve">
</t>
    </r>
    <r>
      <rPr>
        <sz val="11"/>
        <rFont val="仿宋_GB2312"/>
        <charset val="134"/>
      </rPr>
      <t>经腹腔镜重复肾重复输尿管切除术</t>
    </r>
    <r>
      <rPr>
        <sz val="11"/>
        <rFont val="Times New Roman"/>
        <charset val="134"/>
      </rPr>
      <t xml:space="preserve">
</t>
    </r>
    <r>
      <rPr>
        <sz val="11"/>
        <rFont val="仿宋_GB2312"/>
        <charset val="134"/>
      </rPr>
      <t>肾盂癌根治术</t>
    </r>
    <r>
      <rPr>
        <sz val="11"/>
        <rFont val="Times New Roman"/>
        <charset val="134"/>
      </rPr>
      <t xml:space="preserve">
</t>
    </r>
    <r>
      <rPr>
        <sz val="11"/>
        <rFont val="仿宋_GB2312"/>
        <charset val="134"/>
      </rPr>
      <t>经腹腔镜肾盂癌根治术</t>
    </r>
    <r>
      <rPr>
        <sz val="11"/>
        <rFont val="Times New Roman"/>
        <charset val="134"/>
      </rPr>
      <t xml:space="preserve">
</t>
    </r>
    <r>
      <rPr>
        <sz val="11"/>
        <rFont val="仿宋_GB2312"/>
        <charset val="134"/>
      </rPr>
      <t>联合经尿道电切肾盂癌根治术</t>
    </r>
  </si>
  <si>
    <t>输尿管支架置入费</t>
  </si>
  <si>
    <t>003110000270000
003110000290000
003110000210000
003110000280000</t>
  </si>
  <si>
    <r>
      <rPr>
        <sz val="11"/>
        <rFont val="仿宋_GB2312"/>
        <charset val="134"/>
      </rPr>
      <t>经膀胱镜输尿管支架置入术</t>
    </r>
    <r>
      <rPr>
        <sz val="11"/>
        <rFont val="Times New Roman"/>
        <charset val="134"/>
      </rPr>
      <t xml:space="preserve">
</t>
    </r>
    <r>
      <rPr>
        <sz val="11"/>
        <rFont val="仿宋_GB2312"/>
        <charset val="134"/>
      </rPr>
      <t>输尿管支架管冲洗</t>
    </r>
    <r>
      <rPr>
        <sz val="11"/>
        <rFont val="Times New Roman"/>
        <charset val="134"/>
      </rPr>
      <t xml:space="preserve">
</t>
    </r>
    <r>
      <rPr>
        <sz val="11"/>
        <rFont val="仿宋_GB2312"/>
        <charset val="134"/>
      </rPr>
      <t>经膀胱镜输尿管插管术</t>
    </r>
    <r>
      <rPr>
        <sz val="11"/>
        <rFont val="Times New Roman"/>
        <charset val="134"/>
      </rPr>
      <t xml:space="preserve">
</t>
    </r>
    <r>
      <rPr>
        <sz val="11"/>
        <rFont val="仿宋_GB2312"/>
        <charset val="134"/>
      </rPr>
      <t>经输尿管镜支架置入术</t>
    </r>
  </si>
  <si>
    <t>KRF6K604
KRF6K605
KRF6K606
HRF6K501
HRF6K502
HRF6K503
KRF6K607
HRF6S301
HRF6S501
HRF6S601
KRF6K603
KRF6K401
KRF6K601
KRZ3G401
KRF6K602</t>
  </si>
  <si>
    <r>
      <rPr>
        <sz val="11"/>
        <rFont val="仿宋_GB2312"/>
        <charset val="134"/>
      </rPr>
      <t>经膀胱镜输尿管支架置入术</t>
    </r>
    <r>
      <rPr>
        <sz val="11"/>
        <rFont val="Times New Roman"/>
        <charset val="134"/>
      </rPr>
      <t xml:space="preserve">
</t>
    </r>
    <r>
      <rPr>
        <sz val="11"/>
        <rFont val="仿宋_GB2312"/>
        <charset val="134"/>
      </rPr>
      <t>经纤维膀胱镜输尿管支架置入术</t>
    </r>
    <r>
      <rPr>
        <sz val="11"/>
        <rFont val="Times New Roman"/>
        <charset val="134"/>
      </rPr>
      <t xml:space="preserve">
</t>
    </r>
    <r>
      <rPr>
        <sz val="11"/>
        <rFont val="仿宋_GB2312"/>
        <charset val="134"/>
      </rPr>
      <t>经电子膀胱镜输尿管支架置入术</t>
    </r>
    <r>
      <rPr>
        <sz val="11"/>
        <rFont val="Times New Roman"/>
        <charset val="134"/>
      </rPr>
      <t xml:space="preserve">
</t>
    </r>
    <r>
      <rPr>
        <sz val="11"/>
        <rFont val="仿宋_GB2312"/>
        <charset val="134"/>
      </rPr>
      <t>经皮肾输尿管支架管置入术</t>
    </r>
    <r>
      <rPr>
        <sz val="11"/>
        <rFont val="Times New Roman"/>
        <charset val="134"/>
      </rPr>
      <t xml:space="preserve">
</t>
    </r>
    <r>
      <rPr>
        <sz val="11"/>
        <rFont val="仿宋_GB2312"/>
        <charset val="134"/>
      </rPr>
      <t>经皮肾电子镜输尿管支架管置入术</t>
    </r>
    <r>
      <rPr>
        <sz val="11"/>
        <rFont val="Times New Roman"/>
        <charset val="134"/>
      </rPr>
      <t xml:space="preserve">
</t>
    </r>
    <r>
      <rPr>
        <sz val="11"/>
        <rFont val="仿宋_GB2312"/>
        <charset val="134"/>
      </rPr>
      <t>经皮肾纤维镜输尿管支架管置入术</t>
    </r>
    <r>
      <rPr>
        <sz val="11"/>
        <rFont val="Times New Roman"/>
        <charset val="134"/>
      </rPr>
      <t xml:space="preserve">
</t>
    </r>
    <r>
      <rPr>
        <sz val="11"/>
        <rFont val="仿宋_GB2312"/>
        <charset val="134"/>
      </rPr>
      <t>经尿道电子输尿管镜支架置入术</t>
    </r>
    <r>
      <rPr>
        <sz val="11"/>
        <rFont val="Times New Roman"/>
        <charset val="134"/>
      </rPr>
      <t xml:space="preserve">
</t>
    </r>
    <r>
      <rPr>
        <sz val="11"/>
        <rFont val="仿宋_GB2312"/>
        <charset val="134"/>
      </rPr>
      <t>输尿管膨出切开术</t>
    </r>
    <r>
      <rPr>
        <sz val="11"/>
        <rFont val="Times New Roman"/>
        <charset val="134"/>
      </rPr>
      <t xml:space="preserve">
</t>
    </r>
    <r>
      <rPr>
        <sz val="11"/>
        <rFont val="仿宋_GB2312"/>
        <charset val="134"/>
      </rPr>
      <t>经皮肾镜输尿管内切开术</t>
    </r>
    <r>
      <rPr>
        <sz val="11"/>
        <rFont val="Times New Roman"/>
        <charset val="134"/>
      </rPr>
      <t xml:space="preserve">
</t>
    </r>
    <r>
      <rPr>
        <sz val="11"/>
        <rFont val="仿宋_GB2312"/>
        <charset val="134"/>
      </rPr>
      <t>经输尿管镜输尿管内切开术</t>
    </r>
    <r>
      <rPr>
        <sz val="11"/>
        <rFont val="Times New Roman"/>
        <charset val="134"/>
      </rPr>
      <t xml:space="preserve">
</t>
    </r>
    <r>
      <rPr>
        <sz val="11"/>
        <rFont val="仿宋_GB2312"/>
        <charset val="134"/>
      </rPr>
      <t>经尿道输尿管镜支架置入术</t>
    </r>
    <r>
      <rPr>
        <sz val="11"/>
        <rFont val="Times New Roman"/>
        <charset val="134"/>
      </rPr>
      <t xml:space="preserve">
</t>
    </r>
    <r>
      <rPr>
        <sz val="11"/>
        <rFont val="仿宋_GB2312"/>
        <charset val="134"/>
      </rPr>
      <t>经尿道输尿管插管术</t>
    </r>
    <r>
      <rPr>
        <sz val="11"/>
        <rFont val="Times New Roman"/>
        <charset val="134"/>
      </rPr>
      <t xml:space="preserve">
</t>
    </r>
    <r>
      <rPr>
        <sz val="11"/>
        <rFont val="仿宋_GB2312"/>
        <charset val="134"/>
      </rPr>
      <t>经尿道电子膀胱镜输尿管插管术</t>
    </r>
    <r>
      <rPr>
        <sz val="11"/>
        <rFont val="Times New Roman"/>
        <charset val="134"/>
      </rPr>
      <t xml:space="preserve">
</t>
    </r>
    <r>
      <rPr>
        <sz val="11"/>
        <rFont val="仿宋_GB2312"/>
        <charset val="134"/>
      </rPr>
      <t>泌尿系引流管换管术</t>
    </r>
    <r>
      <rPr>
        <sz val="11"/>
        <rFont val="Times New Roman"/>
        <charset val="134"/>
      </rPr>
      <t xml:space="preserve">
</t>
    </r>
    <r>
      <rPr>
        <sz val="11"/>
        <rFont val="仿宋_GB2312"/>
        <charset val="134"/>
      </rPr>
      <t>经尿道纤维膀胱镜输尿管插管术</t>
    </r>
  </si>
  <si>
    <t>KRF3J301</t>
  </si>
  <si>
    <r>
      <rPr>
        <sz val="11"/>
        <rFont val="仿宋_GB2312"/>
        <charset val="134"/>
      </rPr>
      <t>输尿管冲洗</t>
    </r>
  </si>
  <si>
    <t>输尿管支架取出费</t>
  </si>
  <si>
    <t>003110000280100
003110000270100</t>
  </si>
  <si>
    <r>
      <rPr>
        <sz val="11"/>
        <rFont val="仿宋_GB2312"/>
        <charset val="134"/>
      </rPr>
      <t>经输尿管镜支架（取出术）</t>
    </r>
    <r>
      <rPr>
        <sz val="11"/>
        <rFont val="Times New Roman"/>
        <charset val="134"/>
      </rPr>
      <t xml:space="preserve">
</t>
    </r>
    <r>
      <rPr>
        <sz val="11"/>
        <rFont val="仿宋_GB2312"/>
        <charset val="134"/>
      </rPr>
      <t>经膀胱镜输尿管支架（取出术）</t>
    </r>
  </si>
  <si>
    <t>KRF6N602
KRF6N603
KRF6N604</t>
  </si>
  <si>
    <r>
      <rPr>
        <sz val="11"/>
        <rFont val="仿宋_GB2312"/>
        <charset val="134"/>
      </rPr>
      <t>经膀胱镜输尿管支架取出术</t>
    </r>
    <r>
      <rPr>
        <sz val="11"/>
        <rFont val="Times New Roman"/>
        <charset val="134"/>
      </rPr>
      <t xml:space="preserve">
</t>
    </r>
    <r>
      <rPr>
        <sz val="11"/>
        <rFont val="仿宋_GB2312"/>
        <charset val="134"/>
      </rPr>
      <t>经纤维膀胱镜输尿管支架取出术</t>
    </r>
    <r>
      <rPr>
        <sz val="11"/>
        <rFont val="Times New Roman"/>
        <charset val="134"/>
      </rPr>
      <t xml:space="preserve">
</t>
    </r>
    <r>
      <rPr>
        <sz val="11"/>
        <rFont val="仿宋_GB2312"/>
        <charset val="134"/>
      </rPr>
      <t>经电子膀胱镜输尿管支架取出术</t>
    </r>
  </si>
  <si>
    <r>
      <rPr>
        <sz val="10"/>
        <rFont val="仿宋_GB2312"/>
        <charset val="134"/>
      </rPr>
      <t>膀胱颈</t>
    </r>
    <r>
      <rPr>
        <sz val="10"/>
        <rFont val="Times New Roman"/>
        <charset val="134"/>
      </rPr>
      <t>/</t>
    </r>
    <r>
      <rPr>
        <sz val="10"/>
        <rFont val="仿宋_GB2312"/>
        <charset val="134"/>
      </rPr>
      <t>尿道悬吊费</t>
    </r>
  </si>
  <si>
    <t>003311030220000
003311030220001
003311040220000
003311030230000</t>
  </si>
  <si>
    <r>
      <rPr>
        <sz val="11"/>
        <rFont val="仿宋_GB2312"/>
        <charset val="134"/>
      </rPr>
      <t>膀胱颈悬吊术</t>
    </r>
    <r>
      <rPr>
        <sz val="11"/>
        <rFont val="Times New Roman"/>
        <charset val="134"/>
      </rPr>
      <t xml:space="preserve">
</t>
    </r>
    <r>
      <rPr>
        <sz val="11"/>
        <rFont val="仿宋_GB2312"/>
        <charset val="134"/>
      </rPr>
      <t>膀胱颈悬吊术（经腹腔镜加收）</t>
    </r>
    <r>
      <rPr>
        <sz val="11"/>
        <rFont val="Times New Roman"/>
        <charset val="134"/>
      </rPr>
      <t xml:space="preserve">
</t>
    </r>
    <r>
      <rPr>
        <sz val="11"/>
        <rFont val="仿宋_GB2312"/>
        <charset val="134"/>
      </rPr>
      <t>尿道悬吊延长术</t>
    </r>
    <r>
      <rPr>
        <sz val="11"/>
        <rFont val="Times New Roman"/>
        <charset val="134"/>
      </rPr>
      <t xml:space="preserve">
</t>
    </r>
    <r>
      <rPr>
        <sz val="11"/>
        <rFont val="仿宋_GB2312"/>
        <charset val="134"/>
      </rPr>
      <t>神经性膀胱腹直肌移位术</t>
    </r>
  </si>
  <si>
    <t>HRH7M301
HRH7M501
HRJ7M301
HRJ7M302
HRJ7M303
HRJ7M401
KRJ6P401</t>
  </si>
  <si>
    <r>
      <rPr>
        <sz val="11"/>
        <rFont val="仿宋_GB2312"/>
        <charset val="134"/>
      </rPr>
      <t>膀胱颈悬吊术</t>
    </r>
    <r>
      <rPr>
        <sz val="11"/>
        <rFont val="Times New Roman"/>
        <charset val="134"/>
      </rPr>
      <t xml:space="preserve">
</t>
    </r>
    <r>
      <rPr>
        <sz val="11"/>
        <rFont val="仿宋_GB2312"/>
        <charset val="134"/>
      </rPr>
      <t>经腹腔镜膀胱颈悬吊术</t>
    </r>
    <r>
      <rPr>
        <sz val="11"/>
        <rFont val="Times New Roman"/>
        <charset val="134"/>
      </rPr>
      <t xml:space="preserve">
</t>
    </r>
    <r>
      <rPr>
        <sz val="11"/>
        <rFont val="仿宋_GB2312"/>
        <charset val="134"/>
      </rPr>
      <t>男性尿道中段悬吊术</t>
    </r>
    <r>
      <rPr>
        <sz val="11"/>
        <rFont val="Times New Roman"/>
        <charset val="134"/>
      </rPr>
      <t xml:space="preserve">
</t>
    </r>
    <r>
      <rPr>
        <sz val="11"/>
        <rFont val="仿宋_GB2312"/>
        <charset val="134"/>
      </rPr>
      <t>经闭孔阴道无张力尿道中段无张力悬吊术</t>
    </r>
    <r>
      <rPr>
        <sz val="11"/>
        <rFont val="Times New Roman"/>
        <charset val="134"/>
      </rPr>
      <t xml:space="preserve">
</t>
    </r>
    <r>
      <rPr>
        <sz val="11"/>
        <rFont val="仿宋_GB2312"/>
        <charset val="134"/>
      </rPr>
      <t>经耻骨阴道无张力尿道中段无张力悬吊术</t>
    </r>
    <r>
      <rPr>
        <sz val="11"/>
        <rFont val="Times New Roman"/>
        <charset val="134"/>
      </rPr>
      <t xml:space="preserve">
</t>
    </r>
    <r>
      <rPr>
        <sz val="11"/>
        <rFont val="仿宋_GB2312"/>
        <charset val="134"/>
      </rPr>
      <t>经阴道前壁尿道中段悬吊术</t>
    </r>
    <r>
      <rPr>
        <sz val="11"/>
        <rFont val="Times New Roman"/>
        <charset val="134"/>
      </rPr>
      <t xml:space="preserve">
</t>
    </r>
    <r>
      <rPr>
        <sz val="11"/>
        <rFont val="仿宋_GB2312"/>
        <charset val="134"/>
      </rPr>
      <t>尿道悬吊带部分取出术</t>
    </r>
  </si>
  <si>
    <t>膀胱灌注费</t>
  </si>
  <si>
    <t>003110000310000</t>
  </si>
  <si>
    <t>膀胱灌注</t>
  </si>
  <si>
    <t>KRG3M401
KRG6P101</t>
  </si>
  <si>
    <r>
      <rPr>
        <sz val="11"/>
        <rFont val="仿宋_GB2312"/>
        <charset val="134"/>
      </rPr>
      <t>膀胱灌注</t>
    </r>
    <r>
      <rPr>
        <sz val="11"/>
        <rFont val="Times New Roman"/>
        <charset val="134"/>
      </rPr>
      <t xml:space="preserve">
</t>
    </r>
    <r>
      <rPr>
        <sz val="11"/>
        <rFont val="仿宋_GB2312"/>
        <charset val="134"/>
      </rPr>
      <t>经皮膀胱抽吸术</t>
    </r>
  </si>
  <si>
    <t>膀胱修补费</t>
  </si>
  <si>
    <t>003311030160000
003311030160001
003311030170000
003311030180000
003311030180100</t>
  </si>
  <si>
    <r>
      <rPr>
        <sz val="11"/>
        <rFont val="仿宋_GB2312"/>
        <charset val="134"/>
      </rPr>
      <t>膀胱破裂修补术</t>
    </r>
    <r>
      <rPr>
        <sz val="11"/>
        <rFont val="Times New Roman"/>
        <charset val="134"/>
      </rPr>
      <t xml:space="preserve">
</t>
    </r>
    <r>
      <rPr>
        <sz val="11"/>
        <rFont val="仿宋_GB2312"/>
        <charset val="134"/>
      </rPr>
      <t>膀胱破裂修补术（经腹腔镜加收）</t>
    </r>
    <r>
      <rPr>
        <sz val="11"/>
        <rFont val="Times New Roman"/>
        <charset val="134"/>
      </rPr>
      <t xml:space="preserve">
</t>
    </r>
    <r>
      <rPr>
        <sz val="11"/>
        <rFont val="仿宋_GB2312"/>
        <charset val="134"/>
      </rPr>
      <t>膀胱膨出修补术</t>
    </r>
    <r>
      <rPr>
        <sz val="11"/>
        <rFont val="Times New Roman"/>
        <charset val="134"/>
      </rPr>
      <t xml:space="preserve">
</t>
    </r>
    <r>
      <rPr>
        <sz val="11"/>
        <rFont val="仿宋_GB2312"/>
        <charset val="134"/>
      </rPr>
      <t>膀胱外翻成形术</t>
    </r>
    <r>
      <rPr>
        <sz val="11"/>
        <rFont val="Times New Roman"/>
        <charset val="134"/>
      </rPr>
      <t xml:space="preserve">
</t>
    </r>
    <r>
      <rPr>
        <sz val="11"/>
        <rFont val="仿宋_GB2312"/>
        <charset val="134"/>
      </rPr>
      <t>膀胱外翻成形术（修补术）</t>
    </r>
  </si>
  <si>
    <t>HRG7P301
HRG7P302
HRG7P306
HRG7P308
HRG7P501</t>
  </si>
  <si>
    <r>
      <rPr>
        <sz val="11"/>
        <rFont val="仿宋_GB2312"/>
        <charset val="134"/>
      </rPr>
      <t>膀胱破裂修补术</t>
    </r>
    <r>
      <rPr>
        <sz val="11"/>
        <rFont val="Times New Roman"/>
        <charset val="134"/>
      </rPr>
      <t xml:space="preserve">
</t>
    </r>
    <r>
      <rPr>
        <sz val="11"/>
        <rFont val="仿宋_GB2312"/>
        <charset val="134"/>
      </rPr>
      <t>膀胱膨出修补术</t>
    </r>
    <r>
      <rPr>
        <sz val="11"/>
        <rFont val="Times New Roman"/>
        <charset val="134"/>
      </rPr>
      <t xml:space="preserve">
</t>
    </r>
    <r>
      <rPr>
        <sz val="11"/>
        <rFont val="仿宋_GB2312"/>
        <charset val="134"/>
      </rPr>
      <t>膀胱阴道瘘修补术</t>
    </r>
    <r>
      <rPr>
        <sz val="11"/>
        <rFont val="Times New Roman"/>
        <charset val="134"/>
      </rPr>
      <t xml:space="preserve">
</t>
    </r>
    <r>
      <rPr>
        <sz val="11"/>
        <rFont val="仿宋_GB2312"/>
        <charset val="134"/>
      </rPr>
      <t>膀胱肠瘘修补术</t>
    </r>
    <r>
      <rPr>
        <sz val="11"/>
        <rFont val="Times New Roman"/>
        <charset val="134"/>
      </rPr>
      <t xml:space="preserve">
</t>
    </r>
    <r>
      <rPr>
        <sz val="11"/>
        <rFont val="仿宋_GB2312"/>
        <charset val="134"/>
      </rPr>
      <t>经腹腔镜膀胱破裂修补术</t>
    </r>
  </si>
  <si>
    <t>膀胱颈重建费</t>
  </si>
  <si>
    <t>003311030210000
003311030210100
003311030200000</t>
  </si>
  <si>
    <r>
      <rPr>
        <sz val="11"/>
        <rFont val="仿宋_GB2312"/>
        <charset val="134"/>
      </rPr>
      <t>膀胱颈重建术</t>
    </r>
    <r>
      <rPr>
        <sz val="11"/>
        <rFont val="Times New Roman"/>
        <charset val="134"/>
      </rPr>
      <t xml:space="preserve">
</t>
    </r>
    <r>
      <rPr>
        <sz val="11"/>
        <rFont val="仿宋_GB2312"/>
        <charset val="134"/>
      </rPr>
      <t>膀胱颈重建术（紧缩术）</t>
    </r>
    <r>
      <rPr>
        <sz val="11"/>
        <rFont val="Times New Roman"/>
        <charset val="134"/>
      </rPr>
      <t xml:space="preserve">
</t>
    </r>
    <r>
      <rPr>
        <sz val="11"/>
        <rFont val="仿宋_GB2312"/>
        <charset val="134"/>
      </rPr>
      <t>膀胱颈部</t>
    </r>
    <r>
      <rPr>
        <sz val="11"/>
        <rFont val="Times New Roman"/>
        <charset val="134"/>
      </rPr>
      <t>Y—V</t>
    </r>
    <r>
      <rPr>
        <sz val="11"/>
        <rFont val="仿宋_GB2312"/>
        <charset val="134"/>
      </rPr>
      <t>成形术</t>
    </r>
  </si>
  <si>
    <t>膀胱部分切除费</t>
  </si>
  <si>
    <t>003311030030000
003311030280000
003311030020000
003311030150000
003311030240000
003311030040000
003311030250000</t>
  </si>
  <si>
    <r>
      <rPr>
        <sz val="11"/>
        <rFont val="仿宋_GB2312"/>
        <charset val="134"/>
      </rPr>
      <t>膀胱部分切除术</t>
    </r>
    <r>
      <rPr>
        <sz val="11"/>
        <rFont val="Times New Roman"/>
        <charset val="134"/>
      </rPr>
      <t xml:space="preserve">
</t>
    </r>
    <r>
      <rPr>
        <sz val="11"/>
        <rFont val="仿宋_GB2312"/>
        <charset val="134"/>
      </rPr>
      <t>脐尿管肿瘤切除术</t>
    </r>
    <r>
      <rPr>
        <sz val="11"/>
        <rFont val="Times New Roman"/>
        <charset val="134"/>
      </rPr>
      <t xml:space="preserve">
</t>
    </r>
    <r>
      <rPr>
        <sz val="11"/>
        <rFont val="仿宋_GB2312"/>
        <charset val="134"/>
      </rPr>
      <t>膀胱憩室切除术</t>
    </r>
    <r>
      <rPr>
        <sz val="11"/>
        <rFont val="Times New Roman"/>
        <charset val="134"/>
      </rPr>
      <t xml:space="preserve">
</t>
    </r>
    <r>
      <rPr>
        <sz val="11"/>
        <rFont val="仿宋_GB2312"/>
        <charset val="134"/>
      </rPr>
      <t>膀胱瘘管切除术</t>
    </r>
    <r>
      <rPr>
        <sz val="11"/>
        <rFont val="Times New Roman"/>
        <charset val="134"/>
      </rPr>
      <t xml:space="preserve">
</t>
    </r>
    <r>
      <rPr>
        <sz val="11"/>
        <rFont val="仿宋_GB2312"/>
        <charset val="134"/>
      </rPr>
      <t>脐尿管瘘切除术</t>
    </r>
    <r>
      <rPr>
        <sz val="11"/>
        <rFont val="Times New Roman"/>
        <charset val="134"/>
      </rPr>
      <t xml:space="preserve">
</t>
    </r>
    <r>
      <rPr>
        <sz val="11"/>
        <rFont val="仿宋_GB2312"/>
        <charset val="134"/>
      </rPr>
      <t>膀胱切开肿瘤烧灼术</t>
    </r>
    <r>
      <rPr>
        <sz val="11"/>
        <rFont val="Times New Roman"/>
        <charset val="134"/>
      </rPr>
      <t xml:space="preserve">
</t>
    </r>
    <r>
      <rPr>
        <sz val="11"/>
        <rFont val="仿宋_GB2312"/>
        <charset val="134"/>
      </rPr>
      <t>经膀胱镜膀胱颈电切术</t>
    </r>
  </si>
  <si>
    <t>HRG6U301
HRG6U501
HRG6U302
HRG6U502
HRG6U303
HRG6U304</t>
  </si>
  <si>
    <r>
      <rPr>
        <sz val="11"/>
        <rFont val="仿宋_GB2312"/>
        <charset val="134"/>
      </rPr>
      <t>膀胱部分切除术</t>
    </r>
    <r>
      <rPr>
        <sz val="11"/>
        <rFont val="Times New Roman"/>
        <charset val="134"/>
      </rPr>
      <t xml:space="preserve">
</t>
    </r>
    <r>
      <rPr>
        <sz val="11"/>
        <rFont val="仿宋_GB2312"/>
        <charset val="134"/>
      </rPr>
      <t>经腹腔镜膀胱部分切除术</t>
    </r>
    <r>
      <rPr>
        <sz val="11"/>
        <rFont val="Times New Roman"/>
        <charset val="134"/>
      </rPr>
      <t xml:space="preserve">
</t>
    </r>
    <r>
      <rPr>
        <sz val="11"/>
        <rFont val="仿宋_GB2312"/>
        <charset val="134"/>
      </rPr>
      <t>膀胱憩室切除术</t>
    </r>
    <r>
      <rPr>
        <sz val="11"/>
        <rFont val="Times New Roman"/>
        <charset val="134"/>
      </rPr>
      <t xml:space="preserve">
</t>
    </r>
    <r>
      <rPr>
        <sz val="11"/>
        <rFont val="仿宋_GB2312"/>
        <charset val="134"/>
      </rPr>
      <t>经腹腔镜膀胱憩室切除术</t>
    </r>
    <r>
      <rPr>
        <sz val="11"/>
        <rFont val="Times New Roman"/>
        <charset val="134"/>
      </rPr>
      <t xml:space="preserve">
</t>
    </r>
    <r>
      <rPr>
        <sz val="11"/>
        <rFont val="仿宋_GB2312"/>
        <charset val="134"/>
      </rPr>
      <t>膀胱瘘管切除术</t>
    </r>
    <r>
      <rPr>
        <sz val="11"/>
        <rFont val="Times New Roman"/>
        <charset val="134"/>
      </rPr>
      <t xml:space="preserve">
</t>
    </r>
    <r>
      <rPr>
        <sz val="11"/>
        <rFont val="仿宋_GB2312"/>
        <charset val="134"/>
      </rPr>
      <t>脐尿管瘘切除术</t>
    </r>
  </si>
  <si>
    <r>
      <rPr>
        <sz val="10"/>
        <rFont val="Times New Roman"/>
        <charset val="134"/>
      </rPr>
      <t>01</t>
    </r>
    <r>
      <rPr>
        <sz val="10"/>
        <rFont val="仿宋_GB2312"/>
        <charset val="134"/>
      </rPr>
      <t>脐尿管肿瘤切除</t>
    </r>
  </si>
  <si>
    <t>003311030280000</t>
  </si>
  <si>
    <t xml:space="preserve">脐尿管肿瘤切除术 </t>
  </si>
  <si>
    <t>HRG6U306</t>
  </si>
  <si>
    <r>
      <rPr>
        <sz val="11"/>
        <rFont val="仿宋_GB2312"/>
        <charset val="134"/>
      </rPr>
      <t>脐尿管肿瘤切除术</t>
    </r>
  </si>
  <si>
    <t>膀胱全切除费（常规）</t>
  </si>
  <si>
    <t>根治性膀胱全切除费</t>
  </si>
  <si>
    <t>男性需切除膀胱、前列腺、精囊腺；女性需切除膀胱、子宫、卵巢、阴道。</t>
  </si>
  <si>
    <t>003311030060000</t>
  </si>
  <si>
    <t>根治性膀胱全切除术</t>
  </si>
  <si>
    <t>HRG6W301
HRG6X301
HRG6X302
HRG6X501
HRG6X502</t>
  </si>
  <si>
    <r>
      <rPr>
        <sz val="11"/>
        <rFont val="仿宋_GB2312"/>
        <charset val="134"/>
      </rPr>
      <t>膀胱尿道全切术</t>
    </r>
    <r>
      <rPr>
        <sz val="11"/>
        <rFont val="Times New Roman"/>
        <charset val="134"/>
      </rPr>
      <t xml:space="preserve">
</t>
    </r>
    <r>
      <rPr>
        <sz val="11"/>
        <rFont val="仿宋_GB2312"/>
        <charset val="134"/>
      </rPr>
      <t>男性根治性膀胱切除术</t>
    </r>
    <r>
      <rPr>
        <sz val="11"/>
        <rFont val="Times New Roman"/>
        <charset val="134"/>
      </rPr>
      <t xml:space="preserve">
</t>
    </r>
    <r>
      <rPr>
        <sz val="11"/>
        <rFont val="仿宋_GB2312"/>
        <charset val="134"/>
      </rPr>
      <t>女性根治性膀胱切除术</t>
    </r>
    <r>
      <rPr>
        <sz val="11"/>
        <rFont val="Times New Roman"/>
        <charset val="134"/>
      </rPr>
      <t xml:space="preserve">
</t>
    </r>
    <r>
      <rPr>
        <sz val="11"/>
        <rFont val="仿宋_GB2312"/>
        <charset val="134"/>
      </rPr>
      <t>经腹腔镜男性根治性膀胱切除术</t>
    </r>
    <r>
      <rPr>
        <sz val="11"/>
        <rFont val="Times New Roman"/>
        <charset val="134"/>
      </rPr>
      <t xml:space="preserve">
</t>
    </r>
    <r>
      <rPr>
        <sz val="11"/>
        <rFont val="仿宋_GB2312"/>
        <charset val="134"/>
      </rPr>
      <t>经腹腔镜女性根治性膀胱切除术</t>
    </r>
  </si>
  <si>
    <r>
      <rPr>
        <sz val="10"/>
        <rFont val="Times New Roman"/>
        <charset val="134"/>
      </rPr>
      <t>01</t>
    </r>
    <r>
      <rPr>
        <sz val="10"/>
        <rFont val="仿宋_GB2312"/>
        <charset val="134"/>
      </rPr>
      <t>保留性神经</t>
    </r>
  </si>
  <si>
    <t>尿道支架置入费</t>
  </si>
  <si>
    <t>003312010080000</t>
  </si>
  <si>
    <t>经尿道前列腺支架置入术</t>
  </si>
  <si>
    <t>HSK6K401</t>
  </si>
  <si>
    <r>
      <rPr>
        <sz val="11"/>
        <rFont val="仿宋_GB2312"/>
        <charset val="134"/>
      </rPr>
      <t>经尿道前列腺支架置入术</t>
    </r>
  </si>
  <si>
    <t>尿道支架取出费</t>
  </si>
  <si>
    <t>KRF6N601
KRF6N605
KSK6N601</t>
  </si>
  <si>
    <r>
      <rPr>
        <sz val="11"/>
        <rFont val="仿宋_GB2312"/>
        <charset val="134"/>
      </rPr>
      <t>经尿道输尿管镜支架取出术</t>
    </r>
    <r>
      <rPr>
        <sz val="11"/>
        <rFont val="Times New Roman"/>
        <charset val="134"/>
      </rPr>
      <t xml:space="preserve">
</t>
    </r>
    <r>
      <rPr>
        <sz val="11"/>
        <rFont val="仿宋_GB2312"/>
        <charset val="134"/>
      </rPr>
      <t>经尿道电子输尿管镜支架取出术</t>
    </r>
    <r>
      <rPr>
        <sz val="11"/>
        <rFont val="Times New Roman"/>
        <charset val="134"/>
      </rPr>
      <t xml:space="preserve">
</t>
    </r>
    <r>
      <rPr>
        <sz val="11"/>
        <rFont val="仿宋_GB2312"/>
        <charset val="134"/>
      </rPr>
      <t>前列腺支架去除</t>
    </r>
  </si>
  <si>
    <t>尿道部分切除费</t>
  </si>
  <si>
    <t>003311040200000
003311040100000
003311040070000
003311040120000
003311040090000
003311040060000
003311040190000
003311040080000</t>
  </si>
  <si>
    <r>
      <rPr>
        <sz val="11"/>
        <rFont val="仿宋_GB2312"/>
        <charset val="134"/>
      </rPr>
      <t>尿道粘膜脱垂切除术</t>
    </r>
    <r>
      <rPr>
        <sz val="11"/>
        <rFont val="Times New Roman"/>
        <charset val="134"/>
      </rPr>
      <t xml:space="preserve">
</t>
    </r>
    <r>
      <rPr>
        <sz val="11"/>
        <rFont val="仿宋_GB2312"/>
        <charset val="134"/>
      </rPr>
      <t>尿道旁腺囊肿摘除术</t>
    </r>
    <r>
      <rPr>
        <sz val="11"/>
        <rFont val="Times New Roman"/>
        <charset val="134"/>
      </rPr>
      <t xml:space="preserve">
</t>
    </r>
    <r>
      <rPr>
        <sz val="11"/>
        <rFont val="仿宋_GB2312"/>
        <charset val="134"/>
      </rPr>
      <t>尿道狭窄瘢痕切除术</t>
    </r>
    <r>
      <rPr>
        <sz val="11"/>
        <rFont val="Times New Roman"/>
        <charset val="134"/>
      </rPr>
      <t xml:space="preserve">
</t>
    </r>
    <r>
      <rPr>
        <sz val="11"/>
        <rFont val="仿宋_GB2312"/>
        <charset val="134"/>
      </rPr>
      <t>重复尿道切除术</t>
    </r>
    <r>
      <rPr>
        <sz val="11"/>
        <rFont val="Times New Roman"/>
        <charset val="134"/>
      </rPr>
      <t xml:space="preserve">
</t>
    </r>
    <r>
      <rPr>
        <sz val="11"/>
        <rFont val="仿宋_GB2312"/>
        <charset val="134"/>
      </rPr>
      <t>尿道憩室切除术</t>
    </r>
    <r>
      <rPr>
        <sz val="11"/>
        <rFont val="Times New Roman"/>
        <charset val="134"/>
      </rPr>
      <t xml:space="preserve">
</t>
    </r>
    <r>
      <rPr>
        <sz val="11"/>
        <rFont val="仿宋_GB2312"/>
        <charset val="134"/>
      </rPr>
      <t>尿道瓣膜电切术</t>
    </r>
    <r>
      <rPr>
        <sz val="11"/>
        <rFont val="Times New Roman"/>
        <charset val="134"/>
      </rPr>
      <t xml:space="preserve">
</t>
    </r>
    <r>
      <rPr>
        <sz val="11"/>
        <rFont val="仿宋_GB2312"/>
        <charset val="134"/>
      </rPr>
      <t>尿道瓣膜切除成形术</t>
    </r>
    <r>
      <rPr>
        <sz val="11"/>
        <rFont val="Times New Roman"/>
        <charset val="134"/>
      </rPr>
      <t xml:space="preserve">
</t>
    </r>
    <r>
      <rPr>
        <sz val="11"/>
        <rFont val="仿宋_GB2312"/>
        <charset val="134"/>
      </rPr>
      <t>尿道良性肿物切除术</t>
    </r>
  </si>
  <si>
    <t>HRJ6U301
HRJ6U603
HRJ6U303
HRJ6U304
HRJ6U601
HRJ6U604
HRJ6U606
HSN6U301
HRJ6U302
HRJ6U602
HRJ6U605
HRJ7N601
HRJ6S601</t>
  </si>
  <si>
    <r>
      <rPr>
        <sz val="11"/>
        <rFont val="仿宋_GB2312"/>
        <charset val="134"/>
      </rPr>
      <t>尿道黏膜脱垂切除术</t>
    </r>
    <r>
      <rPr>
        <sz val="11"/>
        <rFont val="Times New Roman"/>
        <charset val="134"/>
      </rPr>
      <t xml:space="preserve">
</t>
    </r>
    <r>
      <rPr>
        <sz val="11"/>
        <rFont val="仿宋_GB2312"/>
        <charset val="134"/>
      </rPr>
      <t>尿道瓣膜切除术</t>
    </r>
    <r>
      <rPr>
        <sz val="11"/>
        <rFont val="Times New Roman"/>
        <charset val="134"/>
      </rPr>
      <t xml:space="preserve">
</t>
    </r>
    <r>
      <rPr>
        <sz val="11"/>
        <rFont val="仿宋_GB2312"/>
        <charset val="134"/>
      </rPr>
      <t>尿道狭窄瘢痕切除术</t>
    </r>
    <r>
      <rPr>
        <sz val="11"/>
        <rFont val="Times New Roman"/>
        <charset val="134"/>
      </rPr>
      <t xml:space="preserve">
</t>
    </r>
    <r>
      <rPr>
        <sz val="11"/>
        <rFont val="仿宋_GB2312"/>
        <charset val="134"/>
      </rPr>
      <t>重复尿道切除术</t>
    </r>
    <r>
      <rPr>
        <sz val="11"/>
        <rFont val="Times New Roman"/>
        <charset val="134"/>
      </rPr>
      <t xml:space="preserve">
</t>
    </r>
    <r>
      <rPr>
        <sz val="11"/>
        <rFont val="仿宋_GB2312"/>
        <charset val="134"/>
      </rPr>
      <t>男性尿道憩室切除术</t>
    </r>
    <r>
      <rPr>
        <sz val="11"/>
        <rFont val="Times New Roman"/>
        <charset val="134"/>
      </rPr>
      <t xml:space="preserve">
</t>
    </r>
    <r>
      <rPr>
        <sz val="11"/>
        <rFont val="仿宋_GB2312"/>
        <charset val="134"/>
      </rPr>
      <t>女性尿道憩室切除术</t>
    </r>
    <r>
      <rPr>
        <sz val="11"/>
        <rFont val="Times New Roman"/>
        <charset val="134"/>
      </rPr>
      <t xml:space="preserve">
</t>
    </r>
    <r>
      <rPr>
        <sz val="11"/>
        <rFont val="仿宋_GB2312"/>
        <charset val="134"/>
      </rPr>
      <t>尿道良性肿物冷刀切除术</t>
    </r>
    <r>
      <rPr>
        <sz val="11"/>
        <rFont val="Times New Roman"/>
        <charset val="134"/>
      </rPr>
      <t xml:space="preserve">
</t>
    </r>
    <r>
      <rPr>
        <sz val="11"/>
        <rFont val="仿宋_GB2312"/>
        <charset val="134"/>
      </rPr>
      <t>尿道外口囊肿切除术</t>
    </r>
    <r>
      <rPr>
        <sz val="11"/>
        <rFont val="Times New Roman"/>
        <charset val="134"/>
      </rPr>
      <t xml:space="preserve">
</t>
    </r>
    <r>
      <rPr>
        <sz val="11"/>
        <rFont val="仿宋_GB2312"/>
        <charset val="134"/>
      </rPr>
      <t>尿道旁腺囊肿切除术</t>
    </r>
    <r>
      <rPr>
        <sz val="11"/>
        <rFont val="Times New Roman"/>
        <charset val="134"/>
      </rPr>
      <t xml:space="preserve">
</t>
    </r>
    <r>
      <rPr>
        <sz val="11"/>
        <rFont val="仿宋_GB2312"/>
        <charset val="134"/>
      </rPr>
      <t>尿道良性肿物激光汽化切除术</t>
    </r>
    <r>
      <rPr>
        <sz val="11"/>
        <rFont val="Times New Roman"/>
        <charset val="134"/>
      </rPr>
      <t xml:space="preserve">
</t>
    </r>
    <r>
      <rPr>
        <sz val="11"/>
        <rFont val="仿宋_GB2312"/>
        <charset val="134"/>
      </rPr>
      <t>尿道良性肿物电切术</t>
    </r>
    <r>
      <rPr>
        <sz val="11"/>
        <rFont val="Times New Roman"/>
        <charset val="134"/>
      </rPr>
      <t xml:space="preserve">
</t>
    </r>
    <r>
      <rPr>
        <sz val="11"/>
        <rFont val="仿宋_GB2312"/>
        <charset val="134"/>
      </rPr>
      <t>尿道良性肿物电灼术</t>
    </r>
    <r>
      <rPr>
        <sz val="11"/>
        <rFont val="Times New Roman"/>
        <charset val="134"/>
      </rPr>
      <t xml:space="preserve">
</t>
    </r>
    <r>
      <rPr>
        <sz val="11"/>
        <rFont val="仿宋_GB2312"/>
        <charset val="134"/>
      </rPr>
      <t>尿道狭窄切开术</t>
    </r>
  </si>
  <si>
    <t>尿道全切除费</t>
  </si>
  <si>
    <t>003311030070000
003311040110000
003311040110001
003311040110002</t>
  </si>
  <si>
    <r>
      <rPr>
        <sz val="10"/>
        <rFont val="仿宋_GB2312"/>
        <charset val="134"/>
      </rPr>
      <t>膀胱尿道全切除术</t>
    </r>
    <r>
      <rPr>
        <sz val="10"/>
        <rFont val="Times New Roman"/>
        <charset val="134"/>
      </rPr>
      <t xml:space="preserve">
</t>
    </r>
    <r>
      <rPr>
        <sz val="10"/>
        <rFont val="仿宋_GB2312"/>
        <charset val="134"/>
      </rPr>
      <t>尿道癌根治术</t>
    </r>
    <r>
      <rPr>
        <sz val="10"/>
        <rFont val="Times New Roman"/>
        <charset val="134"/>
      </rPr>
      <t xml:space="preserve">
</t>
    </r>
    <r>
      <rPr>
        <sz val="10"/>
        <rFont val="仿宋_GB2312"/>
        <charset val="134"/>
      </rPr>
      <t>尿道癌根治术（需膀胱全切时酌情加收）</t>
    </r>
    <r>
      <rPr>
        <sz val="10"/>
        <rFont val="Times New Roman"/>
        <charset val="134"/>
      </rPr>
      <t xml:space="preserve">
</t>
    </r>
    <r>
      <rPr>
        <sz val="10"/>
        <rFont val="仿宋_GB2312"/>
        <charset val="134"/>
      </rPr>
      <t>尿道癌根治术（尿路重建时酌情加收）</t>
    </r>
  </si>
  <si>
    <t>HRJ6X301
HRK6X301</t>
  </si>
  <si>
    <r>
      <rPr>
        <sz val="11"/>
        <rFont val="仿宋_GB2312"/>
        <charset val="134"/>
      </rPr>
      <t>前尿道癌根治术</t>
    </r>
    <r>
      <rPr>
        <sz val="11"/>
        <rFont val="Times New Roman"/>
        <charset val="134"/>
      </rPr>
      <t xml:space="preserve">
</t>
    </r>
    <r>
      <rPr>
        <sz val="11"/>
        <rFont val="仿宋_GB2312"/>
        <charset val="134"/>
      </rPr>
      <t>后尿道癌根治术</t>
    </r>
  </si>
  <si>
    <t>尿道扩张费</t>
  </si>
  <si>
    <t>003110000360000</t>
  </si>
  <si>
    <t>尿道狭窄扩张术</t>
  </si>
  <si>
    <t>HRJ7E301</t>
  </si>
  <si>
    <r>
      <rPr>
        <sz val="11"/>
        <rFont val="仿宋_GB2312"/>
        <charset val="134"/>
      </rPr>
      <t>尿道狭窄扩张术</t>
    </r>
  </si>
  <si>
    <r>
      <rPr>
        <sz val="10"/>
        <rFont val="仿宋_GB2312"/>
        <charset val="134"/>
      </rPr>
      <t>尿道裂成形费</t>
    </r>
    <r>
      <rPr>
        <sz val="10"/>
        <rFont val="Times New Roman"/>
        <charset val="134"/>
      </rPr>
      <t xml:space="preserve">
</t>
    </r>
    <r>
      <rPr>
        <sz val="10"/>
        <rFont val="仿宋_GB2312"/>
        <charset val="134"/>
      </rPr>
      <t>（常规）</t>
    </r>
  </si>
  <si>
    <t>003311040260000
003311040260100
003311040230000
003311040240000
003311040250000
003311040270000
003311040280000
003311040280001</t>
  </si>
  <si>
    <r>
      <rPr>
        <sz val="11"/>
        <rFont val="仿宋_GB2312"/>
        <charset val="134"/>
      </rPr>
      <t>尿道下裂修复术</t>
    </r>
    <r>
      <rPr>
        <sz val="11"/>
        <rFont val="Times New Roman"/>
        <charset val="134"/>
      </rPr>
      <t xml:space="preserve">
</t>
    </r>
    <r>
      <rPr>
        <sz val="11"/>
        <rFont val="仿宋_GB2312"/>
        <charset val="134"/>
      </rPr>
      <t>尿道下裂修复术（尿瘘修补）</t>
    </r>
    <r>
      <rPr>
        <sz val="11"/>
        <rFont val="Times New Roman"/>
        <charset val="134"/>
      </rPr>
      <t xml:space="preserve">
</t>
    </r>
    <r>
      <rPr>
        <sz val="11"/>
        <rFont val="仿宋_GB2312"/>
        <charset val="134"/>
      </rPr>
      <t>尿道下裂</t>
    </r>
    <r>
      <rPr>
        <sz val="11"/>
        <rFont val="宋体"/>
        <charset val="134"/>
      </rPr>
      <t>Ⅰ</t>
    </r>
    <r>
      <rPr>
        <sz val="11"/>
        <rFont val="仿宋_GB2312"/>
        <charset val="134"/>
      </rPr>
      <t>期成形术</t>
    </r>
    <r>
      <rPr>
        <sz val="11"/>
        <rFont val="Times New Roman"/>
        <charset val="134"/>
      </rPr>
      <t xml:space="preserve">
</t>
    </r>
    <r>
      <rPr>
        <sz val="11"/>
        <rFont val="仿宋_GB2312"/>
        <charset val="134"/>
      </rPr>
      <t>尿道下裂</t>
    </r>
    <r>
      <rPr>
        <sz val="11"/>
        <rFont val="宋体"/>
        <charset val="134"/>
      </rPr>
      <t>Ⅱ</t>
    </r>
    <r>
      <rPr>
        <sz val="11"/>
        <rFont val="仿宋_GB2312"/>
        <charset val="134"/>
      </rPr>
      <t>期成形术</t>
    </r>
    <r>
      <rPr>
        <sz val="11"/>
        <rFont val="Times New Roman"/>
        <charset val="134"/>
      </rPr>
      <t xml:space="preserve">
</t>
    </r>
    <r>
      <rPr>
        <sz val="11"/>
        <rFont val="仿宋_GB2312"/>
        <charset val="134"/>
      </rPr>
      <t>尿道下裂阴茎下弯矫治术</t>
    </r>
    <r>
      <rPr>
        <sz val="11"/>
        <rFont val="Times New Roman"/>
        <charset val="134"/>
      </rPr>
      <t xml:space="preserve">
</t>
    </r>
    <r>
      <rPr>
        <sz val="11"/>
        <rFont val="仿宋_GB2312"/>
        <charset val="134"/>
      </rPr>
      <t>尿道上裂修复术</t>
    </r>
    <r>
      <rPr>
        <sz val="11"/>
        <rFont val="Times New Roman"/>
        <charset val="134"/>
      </rPr>
      <t xml:space="preserve">
</t>
    </r>
    <r>
      <rPr>
        <sz val="11"/>
        <rFont val="仿宋_GB2312"/>
        <charset val="134"/>
      </rPr>
      <t>尿道上裂膀胱外翻矫治术</t>
    </r>
    <r>
      <rPr>
        <sz val="11"/>
        <rFont val="Times New Roman"/>
        <charset val="134"/>
      </rPr>
      <t xml:space="preserve">
</t>
    </r>
    <r>
      <rPr>
        <sz val="11"/>
        <rFont val="仿宋_GB2312"/>
        <charset val="134"/>
      </rPr>
      <t>尿道上裂膀胱外翻矫治术（需骨盆截骨时酌情加收）</t>
    </r>
  </si>
  <si>
    <t>HRJ7P305
HRJ7P306
HRJ7P308
HRJ7P309
HRJ7P310
HRJ7P312
HRJ7P320
HRJ7P314
HRJ7P319
HRJ7P317
HRJ7P318
HRJ7P311</t>
  </si>
  <si>
    <r>
      <rPr>
        <sz val="11"/>
        <rFont val="仿宋_GB2312"/>
        <charset val="134"/>
      </rPr>
      <t>皮瓣耦合尿道下裂修复术</t>
    </r>
    <r>
      <rPr>
        <sz val="11"/>
        <rFont val="Times New Roman"/>
        <charset val="134"/>
      </rPr>
      <t xml:space="preserve">
</t>
    </r>
    <r>
      <rPr>
        <sz val="11"/>
        <rFont val="仿宋_GB2312"/>
        <charset val="134"/>
      </rPr>
      <t>阴囊中隔岛状皮瓣尿道下裂修复术</t>
    </r>
    <r>
      <rPr>
        <sz val="11"/>
        <rFont val="Times New Roman"/>
        <charset val="134"/>
      </rPr>
      <t xml:space="preserve">
</t>
    </r>
    <r>
      <rPr>
        <sz val="11"/>
        <rFont val="仿宋_GB2312"/>
        <charset val="134"/>
      </rPr>
      <t>皮瓣耦合尿道预制尿道下裂修复术</t>
    </r>
    <r>
      <rPr>
        <sz val="11"/>
        <rFont val="Times New Roman"/>
        <charset val="134"/>
      </rPr>
      <t xml:space="preserve">
</t>
    </r>
    <r>
      <rPr>
        <sz val="11"/>
        <rFont val="仿宋_GB2312"/>
        <charset val="134"/>
      </rPr>
      <t>黏膜卷管分期尿道预制尿道下裂修复术</t>
    </r>
    <r>
      <rPr>
        <sz val="11"/>
        <rFont val="Times New Roman"/>
        <charset val="134"/>
      </rPr>
      <t xml:space="preserve">
</t>
    </r>
    <r>
      <rPr>
        <sz val="11"/>
        <rFont val="仿宋_GB2312"/>
        <charset val="134"/>
      </rPr>
      <t>尿道下裂修复术</t>
    </r>
    <r>
      <rPr>
        <sz val="11"/>
        <rFont val="Times New Roman"/>
        <charset val="134"/>
      </rPr>
      <t>-</t>
    </r>
    <r>
      <rPr>
        <sz val="11"/>
        <rFont val="仿宋_GB2312"/>
        <charset val="134"/>
      </rPr>
      <t>皮瓣隧道法</t>
    </r>
    <r>
      <rPr>
        <sz val="11"/>
        <rFont val="Times New Roman"/>
        <charset val="134"/>
      </rPr>
      <t xml:space="preserve">
</t>
    </r>
    <r>
      <rPr>
        <sz val="11"/>
        <rFont val="仿宋_GB2312"/>
        <charset val="134"/>
      </rPr>
      <t>局部皮瓣尿道下裂修复术</t>
    </r>
    <r>
      <rPr>
        <sz val="11"/>
        <rFont val="Times New Roman"/>
        <charset val="134"/>
      </rPr>
      <t xml:space="preserve">
</t>
    </r>
    <r>
      <rPr>
        <sz val="11"/>
        <rFont val="仿宋_GB2312"/>
        <charset val="134"/>
      </rPr>
      <t>尿道下裂阴茎下弯矫治术</t>
    </r>
    <r>
      <rPr>
        <sz val="11"/>
        <rFont val="Times New Roman"/>
        <charset val="134"/>
      </rPr>
      <t xml:space="preserve">
</t>
    </r>
    <r>
      <rPr>
        <sz val="11"/>
        <rFont val="仿宋_GB2312"/>
        <charset val="134"/>
      </rPr>
      <t>局部皮瓣尿道上裂修复术</t>
    </r>
    <r>
      <rPr>
        <sz val="11"/>
        <rFont val="Times New Roman"/>
        <charset val="134"/>
      </rPr>
      <t xml:space="preserve">
</t>
    </r>
    <r>
      <rPr>
        <sz val="11"/>
        <rFont val="仿宋_GB2312"/>
        <charset val="134"/>
      </rPr>
      <t>尿道上裂膀胱外翻矫治术</t>
    </r>
    <r>
      <rPr>
        <sz val="11"/>
        <rFont val="Times New Roman"/>
        <charset val="134"/>
      </rPr>
      <t xml:space="preserve">
</t>
    </r>
    <r>
      <rPr>
        <sz val="11"/>
        <rFont val="仿宋_GB2312"/>
        <charset val="134"/>
      </rPr>
      <t>尿道下裂</t>
    </r>
    <r>
      <rPr>
        <sz val="11"/>
        <rFont val="Times New Roman"/>
        <charset val="134"/>
      </rPr>
      <t>Ⅰ</t>
    </r>
    <r>
      <rPr>
        <sz val="11"/>
        <rFont val="仿宋_GB2312"/>
        <charset val="134"/>
      </rPr>
      <t>期成形术</t>
    </r>
    <r>
      <rPr>
        <sz val="11"/>
        <rFont val="Times New Roman"/>
        <charset val="134"/>
      </rPr>
      <t xml:space="preserve">
</t>
    </r>
    <r>
      <rPr>
        <sz val="11"/>
        <rFont val="仿宋_GB2312"/>
        <charset val="134"/>
      </rPr>
      <t>尿道下裂</t>
    </r>
    <r>
      <rPr>
        <sz val="11"/>
        <rFont val="Times New Roman"/>
        <charset val="134"/>
      </rPr>
      <t>Ⅱ</t>
    </r>
    <r>
      <rPr>
        <sz val="11"/>
        <rFont val="仿宋_GB2312"/>
        <charset val="134"/>
      </rPr>
      <t>期成形术</t>
    </r>
    <r>
      <rPr>
        <sz val="11"/>
        <rFont val="Times New Roman"/>
        <charset val="134"/>
      </rPr>
      <t xml:space="preserve">
</t>
    </r>
    <r>
      <rPr>
        <sz val="11"/>
        <rFont val="仿宋_GB2312"/>
        <charset val="134"/>
      </rPr>
      <t>口腔黏膜游离移植与阴囊中隔岛状皮瓣耦合尿道下裂修复术</t>
    </r>
  </si>
  <si>
    <r>
      <rPr>
        <sz val="10"/>
        <rFont val="仿宋_GB2312"/>
        <charset val="134"/>
      </rPr>
      <t>尿道裂成形费</t>
    </r>
    <r>
      <rPr>
        <sz val="10"/>
        <rFont val="Times New Roman"/>
        <charset val="134"/>
      </rPr>
      <t xml:space="preserve">
</t>
    </r>
    <r>
      <rPr>
        <sz val="10"/>
        <rFont val="仿宋_GB2312"/>
        <charset val="134"/>
      </rPr>
      <t>（复杂）</t>
    </r>
  </si>
  <si>
    <r>
      <rPr>
        <sz val="10"/>
        <rFont val="仿宋_GB2312"/>
        <charset val="134"/>
      </rPr>
      <t>本项目中的</t>
    </r>
    <r>
      <rPr>
        <sz val="10"/>
        <rFont val="Times New Roman"/>
        <charset val="134"/>
      </rPr>
      <t>“</t>
    </r>
    <r>
      <rPr>
        <sz val="10"/>
        <rFont val="仿宋_GB2312"/>
        <charset val="134"/>
      </rPr>
      <t>复杂</t>
    </r>
    <r>
      <rPr>
        <sz val="10"/>
        <rFont val="Times New Roman"/>
        <charset val="134"/>
      </rPr>
      <t>”</t>
    </r>
    <r>
      <rPr>
        <sz val="10"/>
        <rFont val="仿宋_GB2312"/>
        <charset val="134"/>
      </rPr>
      <t>指：需横断尿板、重建尿道、增加防水层的情况。</t>
    </r>
  </si>
  <si>
    <t>尿流改道费</t>
  </si>
  <si>
    <t>003311030130000
003311030080000
003311030090000
003311030090100
003311030120000
003311030110000
003311030110100</t>
  </si>
  <si>
    <r>
      <rPr>
        <sz val="11"/>
        <rFont val="仿宋_GB2312"/>
        <charset val="134"/>
      </rPr>
      <t>胃代膀胱术</t>
    </r>
    <r>
      <rPr>
        <sz val="11"/>
        <rFont val="Times New Roman"/>
        <charset val="134"/>
      </rPr>
      <t xml:space="preserve">
</t>
    </r>
    <r>
      <rPr>
        <sz val="11"/>
        <rFont val="仿宋_GB2312"/>
        <charset val="134"/>
      </rPr>
      <t>膀胱再造术</t>
    </r>
    <r>
      <rPr>
        <sz val="11"/>
        <rFont val="Times New Roman"/>
        <charset val="134"/>
      </rPr>
      <t xml:space="preserve">
</t>
    </r>
    <r>
      <rPr>
        <sz val="11"/>
        <rFont val="仿宋_GB2312"/>
        <charset val="134"/>
      </rPr>
      <t>回肠膀胱术</t>
    </r>
    <r>
      <rPr>
        <sz val="11"/>
        <rFont val="Times New Roman"/>
        <charset val="134"/>
      </rPr>
      <t xml:space="preserve">
</t>
    </r>
    <r>
      <rPr>
        <sz val="11"/>
        <rFont val="仿宋_GB2312"/>
        <charset val="134"/>
      </rPr>
      <t>回肠膀胱术（结肠）</t>
    </r>
    <r>
      <rPr>
        <sz val="11"/>
        <rFont val="Times New Roman"/>
        <charset val="134"/>
      </rPr>
      <t xml:space="preserve">
</t>
    </r>
    <r>
      <rPr>
        <sz val="11"/>
        <rFont val="仿宋_GB2312"/>
        <charset val="134"/>
      </rPr>
      <t>直肠膀胱术</t>
    </r>
    <r>
      <rPr>
        <sz val="11"/>
        <rFont val="Times New Roman"/>
        <charset val="134"/>
      </rPr>
      <t xml:space="preserve">
</t>
    </r>
    <r>
      <rPr>
        <sz val="11"/>
        <rFont val="仿宋_GB2312"/>
        <charset val="134"/>
      </rPr>
      <t>回肠扩大膀胱术</t>
    </r>
    <r>
      <rPr>
        <sz val="11"/>
        <rFont val="Times New Roman"/>
        <charset val="134"/>
      </rPr>
      <t xml:space="preserve">
</t>
    </r>
    <r>
      <rPr>
        <sz val="11"/>
        <rFont val="仿宋_GB2312"/>
        <charset val="134"/>
      </rPr>
      <t>回肠扩大膀胱术（结肠）</t>
    </r>
  </si>
  <si>
    <t>HRG6L301
HRG6L502
HRG6L303
HRG6L304
HRG6L504
HRG7E301
HRG6L305
HRG6L501
HRG6L506</t>
  </si>
  <si>
    <r>
      <rPr>
        <sz val="11"/>
        <rFont val="仿宋_GB2312"/>
        <charset val="134"/>
      </rPr>
      <t>胃代膀胱术</t>
    </r>
    <r>
      <rPr>
        <sz val="11"/>
        <rFont val="Times New Roman"/>
        <charset val="134"/>
      </rPr>
      <t xml:space="preserve">
</t>
    </r>
    <r>
      <rPr>
        <sz val="11"/>
        <rFont val="仿宋_GB2312"/>
        <charset val="134"/>
      </rPr>
      <t>经腹腔镜胃代膀胱术</t>
    </r>
    <r>
      <rPr>
        <sz val="11"/>
        <rFont val="Times New Roman"/>
        <charset val="134"/>
      </rPr>
      <t xml:space="preserve">
</t>
    </r>
    <r>
      <rPr>
        <sz val="11"/>
        <rFont val="仿宋_GB2312"/>
        <charset val="134"/>
      </rPr>
      <t>回肠膀胱术</t>
    </r>
    <r>
      <rPr>
        <sz val="11"/>
        <rFont val="Times New Roman"/>
        <charset val="134"/>
      </rPr>
      <t xml:space="preserve">
</t>
    </r>
    <r>
      <rPr>
        <sz val="11"/>
        <rFont val="仿宋_GB2312"/>
        <charset val="134"/>
      </rPr>
      <t>可控性回肠代膀胱术</t>
    </r>
    <r>
      <rPr>
        <sz val="11"/>
        <rFont val="Times New Roman"/>
        <charset val="134"/>
      </rPr>
      <t xml:space="preserve">
</t>
    </r>
    <r>
      <rPr>
        <sz val="11"/>
        <rFont val="仿宋_GB2312"/>
        <charset val="134"/>
      </rPr>
      <t>经腹腔镜回肠膀胱术</t>
    </r>
    <r>
      <rPr>
        <sz val="11"/>
        <rFont val="Times New Roman"/>
        <charset val="134"/>
      </rPr>
      <t xml:space="preserve">
</t>
    </r>
    <r>
      <rPr>
        <sz val="11"/>
        <rFont val="仿宋_GB2312"/>
        <charset val="134"/>
      </rPr>
      <t>肠道膀胱扩大术</t>
    </r>
    <r>
      <rPr>
        <sz val="11"/>
        <rFont val="Times New Roman"/>
        <charset val="134"/>
      </rPr>
      <t xml:space="preserve">
</t>
    </r>
    <r>
      <rPr>
        <sz val="11"/>
        <rFont val="仿宋_GB2312"/>
        <charset val="134"/>
      </rPr>
      <t>直肠膀胱术</t>
    </r>
    <r>
      <rPr>
        <sz val="11"/>
        <rFont val="Times New Roman"/>
        <charset val="134"/>
      </rPr>
      <t xml:space="preserve">
</t>
    </r>
    <r>
      <rPr>
        <sz val="11"/>
        <rFont val="仿宋_GB2312"/>
        <charset val="134"/>
      </rPr>
      <t>经腹腔镜肠扩大膀胱术</t>
    </r>
    <r>
      <rPr>
        <sz val="11"/>
        <rFont val="Times New Roman"/>
        <charset val="134"/>
      </rPr>
      <t xml:space="preserve">
</t>
    </r>
    <r>
      <rPr>
        <sz val="11"/>
        <rFont val="仿宋_GB2312"/>
        <charset val="134"/>
      </rPr>
      <t>经腹腔镜直肠膀胱术</t>
    </r>
  </si>
  <si>
    <r>
      <rPr>
        <sz val="10"/>
        <rFont val="Times New Roman"/>
        <charset val="134"/>
      </rPr>
      <t>01</t>
    </r>
    <r>
      <rPr>
        <sz val="10"/>
        <rFont val="仿宋_GB2312"/>
        <charset val="134"/>
      </rPr>
      <t>原位或可控性储尿囊</t>
    </r>
  </si>
  <si>
    <t>003311030140000
003311030100000
003311030100100</t>
  </si>
  <si>
    <r>
      <rPr>
        <sz val="11"/>
        <rFont val="仿宋_GB2312"/>
        <charset val="134"/>
      </rPr>
      <t>肠道原位膀胱术</t>
    </r>
    <r>
      <rPr>
        <sz val="11"/>
        <rFont val="Times New Roman"/>
        <charset val="134"/>
      </rPr>
      <t xml:space="preserve">
</t>
    </r>
    <r>
      <rPr>
        <sz val="11"/>
        <rFont val="仿宋_GB2312"/>
        <charset val="134"/>
      </rPr>
      <t>可控性回肠膀胱术</t>
    </r>
    <r>
      <rPr>
        <sz val="11"/>
        <rFont val="Times New Roman"/>
        <charset val="134"/>
      </rPr>
      <t xml:space="preserve">
</t>
    </r>
    <r>
      <rPr>
        <sz val="11"/>
        <rFont val="仿宋_GB2312"/>
        <charset val="134"/>
      </rPr>
      <t>可控性回肠膀胱术（结肠）</t>
    </r>
  </si>
  <si>
    <t>HRG6L302
HRG6L503
HRG6L505</t>
  </si>
  <si>
    <r>
      <rPr>
        <sz val="11"/>
        <rFont val="仿宋_GB2312"/>
        <charset val="134"/>
      </rPr>
      <t>肠道新膀胱术</t>
    </r>
    <r>
      <rPr>
        <sz val="11"/>
        <rFont val="Times New Roman"/>
        <charset val="134"/>
      </rPr>
      <t xml:space="preserve">
</t>
    </r>
    <r>
      <rPr>
        <sz val="11"/>
        <rFont val="仿宋_GB2312"/>
        <charset val="134"/>
      </rPr>
      <t>经腹腔镜肠道新膀胱术</t>
    </r>
    <r>
      <rPr>
        <sz val="11"/>
        <rFont val="Times New Roman"/>
        <charset val="134"/>
      </rPr>
      <t xml:space="preserve">
</t>
    </r>
    <r>
      <rPr>
        <sz val="11"/>
        <rFont val="仿宋_GB2312"/>
        <charset val="134"/>
      </rPr>
      <t>经腹腔镜可控性回肠膀胱术</t>
    </r>
  </si>
  <si>
    <r>
      <rPr>
        <sz val="10"/>
        <rFont val="Times New Roman"/>
        <charset val="134"/>
      </rPr>
      <t>11</t>
    </r>
    <r>
      <rPr>
        <sz val="10"/>
        <rFont val="仿宋_GB2312"/>
        <charset val="134"/>
      </rPr>
      <t>输尿管造口减收</t>
    </r>
  </si>
  <si>
    <t>003311020130000</t>
  </si>
  <si>
    <r>
      <rPr>
        <sz val="11"/>
        <rFont val="仿宋_GB2312"/>
        <charset val="134"/>
      </rPr>
      <t>输尿管皮肤造口术</t>
    </r>
    <r>
      <rPr>
        <sz val="11"/>
        <rFont val="Times New Roman"/>
        <charset val="134"/>
      </rPr>
      <t xml:space="preserve"> </t>
    </r>
  </si>
  <si>
    <t>HRF6S302
HRF6S502
HRF6L502</t>
  </si>
  <si>
    <r>
      <rPr>
        <sz val="11"/>
        <rFont val="仿宋_GB2312"/>
        <charset val="134"/>
      </rPr>
      <t>输尿管皮肤造口术</t>
    </r>
    <r>
      <rPr>
        <sz val="11"/>
        <rFont val="Times New Roman"/>
        <charset val="134"/>
      </rPr>
      <t xml:space="preserve">
</t>
    </r>
    <r>
      <rPr>
        <sz val="11"/>
        <rFont val="仿宋_GB2312"/>
        <charset val="134"/>
      </rPr>
      <t>经腹腔镜输尿管皮肤造口术</t>
    </r>
    <r>
      <rPr>
        <sz val="11"/>
        <rFont val="Times New Roman"/>
        <charset val="134"/>
      </rPr>
      <t xml:space="preserve">
</t>
    </r>
    <r>
      <rPr>
        <sz val="11"/>
        <rFont val="仿宋_GB2312"/>
        <charset val="134"/>
      </rPr>
      <t>经腹腔镜膀胱瓣代输尿管术</t>
    </r>
    <r>
      <rPr>
        <sz val="11"/>
        <rFont val="Times New Roman"/>
        <charset val="134"/>
      </rPr>
      <t xml:space="preserve">
</t>
    </r>
  </si>
  <si>
    <t>尿路成形费（常规）</t>
  </si>
  <si>
    <t>003311020030000
003311020050000
003311020050001
003311020050002
003311020050100
003311020050200
003311020060000
003311020150000
003311020160000
003311020020000
003110000240000
003110000250000
003311040210000
003311020170000
003311040160000
003311040040000
003311040020000
003311040010000
003311040010100
003311040010200
003311040010300
003311040010400
003311040130000
003311040030000</t>
  </si>
  <si>
    <r>
      <rPr>
        <sz val="11"/>
        <rFont val="仿宋_GB2312"/>
        <charset val="134"/>
      </rPr>
      <t>经皮肾镜或输尿管镜内切开成形术</t>
    </r>
    <r>
      <rPr>
        <sz val="11"/>
        <rFont val="Times New Roman"/>
        <charset val="134"/>
      </rPr>
      <t xml:space="preserve">
</t>
    </r>
    <r>
      <rPr>
        <sz val="11"/>
        <rFont val="仿宋_GB2312"/>
        <charset val="134"/>
      </rPr>
      <t>肾盂输尿管成形术</t>
    </r>
    <r>
      <rPr>
        <sz val="11"/>
        <rFont val="Times New Roman"/>
        <charset val="134"/>
      </rPr>
      <t xml:space="preserve"> 
</t>
    </r>
    <r>
      <rPr>
        <sz val="11"/>
        <rFont val="仿宋_GB2312"/>
        <charset val="134"/>
      </rPr>
      <t>肾盂输尿管成形术（同时行双侧成形术加收）</t>
    </r>
    <r>
      <rPr>
        <sz val="11"/>
        <rFont val="Times New Roman"/>
        <charset val="134"/>
      </rPr>
      <t xml:space="preserve">
</t>
    </r>
    <r>
      <rPr>
        <sz val="11"/>
        <rFont val="仿宋_GB2312"/>
        <charset val="134"/>
      </rPr>
      <t>肾盂输尿管成形术（经腹腔镜加收）</t>
    </r>
    <r>
      <rPr>
        <sz val="11"/>
        <rFont val="Times New Roman"/>
        <charset val="134"/>
      </rPr>
      <t xml:space="preserve">
</t>
    </r>
    <r>
      <rPr>
        <sz val="11"/>
        <rFont val="仿宋_GB2312"/>
        <charset val="134"/>
      </rPr>
      <t>肾盂输尿管成形术（单纯肾盂）</t>
    </r>
    <r>
      <rPr>
        <sz val="11"/>
        <rFont val="Times New Roman"/>
        <charset val="134"/>
      </rPr>
      <t xml:space="preserve">
</t>
    </r>
    <r>
      <rPr>
        <sz val="11"/>
        <rFont val="仿宋_GB2312"/>
        <charset val="134"/>
      </rPr>
      <t>肾盂输尿管成形术（输尿管成形）</t>
    </r>
    <r>
      <rPr>
        <sz val="11"/>
        <rFont val="Times New Roman"/>
        <charset val="134"/>
      </rPr>
      <t xml:space="preserve">
</t>
    </r>
    <r>
      <rPr>
        <sz val="11"/>
        <rFont val="仿宋_GB2312"/>
        <charset val="134"/>
      </rPr>
      <t>肾盂输尿管成形术</t>
    </r>
    <r>
      <rPr>
        <sz val="11"/>
        <rFont val="Times New Roman"/>
        <charset val="134"/>
      </rPr>
      <t xml:space="preserve">
</t>
    </r>
    <r>
      <rPr>
        <sz val="11"/>
        <rFont val="仿宋_GB2312"/>
        <charset val="134"/>
      </rPr>
      <t>输尿管松解术</t>
    </r>
    <r>
      <rPr>
        <sz val="11"/>
        <rFont val="Times New Roman"/>
        <charset val="134"/>
      </rPr>
      <t xml:space="preserve">
</t>
    </r>
    <r>
      <rPr>
        <sz val="11"/>
        <rFont val="仿宋_GB2312"/>
        <charset val="134"/>
      </rPr>
      <t>输尿管整形术</t>
    </r>
    <r>
      <rPr>
        <sz val="11"/>
        <rFont val="Times New Roman"/>
        <charset val="134"/>
      </rPr>
      <t xml:space="preserve">
</t>
    </r>
    <r>
      <rPr>
        <sz val="11"/>
        <rFont val="仿宋_GB2312"/>
        <charset val="134"/>
      </rPr>
      <t>肾盂成形肾盂输尿管再吻合术</t>
    </r>
    <r>
      <rPr>
        <sz val="11"/>
        <rFont val="Times New Roman"/>
        <charset val="134"/>
      </rPr>
      <t xml:space="preserve">
</t>
    </r>
    <r>
      <rPr>
        <sz val="11"/>
        <rFont val="仿宋_GB2312"/>
        <charset val="134"/>
      </rPr>
      <t>经膀胱镜输尿管扩张术</t>
    </r>
    <r>
      <rPr>
        <sz val="11"/>
        <rFont val="Times New Roman"/>
        <charset val="134"/>
      </rPr>
      <t xml:space="preserve">
</t>
    </r>
    <r>
      <rPr>
        <sz val="11"/>
        <rFont val="仿宋_GB2312"/>
        <charset val="134"/>
      </rPr>
      <t>经输尿管镜输尿管扩张术</t>
    </r>
    <r>
      <rPr>
        <sz val="11"/>
        <rFont val="Times New Roman"/>
        <charset val="134"/>
      </rPr>
      <t xml:space="preserve">
</t>
    </r>
    <r>
      <rPr>
        <sz val="11"/>
        <rFont val="仿宋_GB2312"/>
        <charset val="134"/>
      </rPr>
      <t>尿道外口整形术</t>
    </r>
    <r>
      <rPr>
        <sz val="11"/>
        <rFont val="Times New Roman"/>
        <charset val="134"/>
      </rPr>
      <t xml:space="preserve">
</t>
    </r>
    <r>
      <rPr>
        <sz val="11"/>
        <rFont val="仿宋_GB2312"/>
        <charset val="134"/>
      </rPr>
      <t>腔静脉后输尿管整形术</t>
    </r>
    <r>
      <rPr>
        <sz val="11"/>
        <rFont val="Times New Roman"/>
        <charset val="134"/>
      </rPr>
      <t xml:space="preserve">
</t>
    </r>
    <r>
      <rPr>
        <sz val="11"/>
        <rFont val="仿宋_GB2312"/>
        <charset val="134"/>
      </rPr>
      <t>会阴阴囊皮瓣尿道成型术</t>
    </r>
    <r>
      <rPr>
        <sz val="11"/>
        <rFont val="Times New Roman"/>
        <charset val="134"/>
      </rPr>
      <t xml:space="preserve">
</t>
    </r>
    <r>
      <rPr>
        <sz val="11"/>
        <rFont val="仿宋_GB2312"/>
        <charset val="134"/>
      </rPr>
      <t>前尿道吻合术</t>
    </r>
    <r>
      <rPr>
        <sz val="11"/>
        <rFont val="Times New Roman"/>
        <charset val="134"/>
      </rPr>
      <t xml:space="preserve">
</t>
    </r>
    <r>
      <rPr>
        <sz val="11"/>
        <rFont val="仿宋_GB2312"/>
        <charset val="134"/>
      </rPr>
      <t>尿道折叠术</t>
    </r>
    <r>
      <rPr>
        <sz val="11"/>
        <rFont val="Times New Roman"/>
        <charset val="134"/>
      </rPr>
      <t xml:space="preserve">
</t>
    </r>
    <r>
      <rPr>
        <sz val="11"/>
        <rFont val="仿宋_GB2312"/>
        <charset val="134"/>
      </rPr>
      <t>尿道修补术</t>
    </r>
    <r>
      <rPr>
        <sz val="11"/>
        <rFont val="Times New Roman"/>
        <charset val="134"/>
      </rPr>
      <t xml:space="preserve">
</t>
    </r>
    <r>
      <rPr>
        <sz val="11"/>
        <rFont val="仿宋_GB2312"/>
        <charset val="134"/>
      </rPr>
      <t>尿道修补术（经会阴）</t>
    </r>
    <r>
      <rPr>
        <sz val="11"/>
        <rFont val="Times New Roman"/>
        <charset val="134"/>
      </rPr>
      <t xml:space="preserve">
</t>
    </r>
    <r>
      <rPr>
        <sz val="11"/>
        <rFont val="仿宋_GB2312"/>
        <charset val="134"/>
      </rPr>
      <t>尿道修补术（耻骨劈开）</t>
    </r>
    <r>
      <rPr>
        <sz val="11"/>
        <rFont val="Times New Roman"/>
        <charset val="134"/>
      </rPr>
      <t xml:space="preserve">
</t>
    </r>
    <r>
      <rPr>
        <sz val="11"/>
        <rFont val="仿宋_GB2312"/>
        <charset val="134"/>
      </rPr>
      <t>尿道修补术（尿道套入）</t>
    </r>
    <r>
      <rPr>
        <sz val="11"/>
        <rFont val="Times New Roman"/>
        <charset val="134"/>
      </rPr>
      <t xml:space="preserve">
</t>
    </r>
    <r>
      <rPr>
        <sz val="11"/>
        <rFont val="仿宋_GB2312"/>
        <charset val="134"/>
      </rPr>
      <t>尿道修补术（内植皮）</t>
    </r>
    <r>
      <rPr>
        <sz val="11"/>
        <rFont val="Times New Roman"/>
        <charset val="134"/>
      </rPr>
      <t xml:space="preserve">
</t>
    </r>
    <r>
      <rPr>
        <sz val="11"/>
        <rFont val="仿宋_GB2312"/>
        <charset val="134"/>
      </rPr>
      <t>尿道重建术</t>
    </r>
    <r>
      <rPr>
        <sz val="11"/>
        <rFont val="Times New Roman"/>
        <charset val="134"/>
      </rPr>
      <t xml:space="preserve">
</t>
    </r>
    <r>
      <rPr>
        <sz val="11"/>
        <rFont val="仿宋_GB2312"/>
        <charset val="134"/>
      </rPr>
      <t>尿道会师术</t>
    </r>
  </si>
  <si>
    <t>003311010020000
003311010030000</t>
  </si>
  <si>
    <r>
      <rPr>
        <sz val="11"/>
        <rFont val="仿宋_GB2312"/>
        <charset val="134"/>
      </rPr>
      <t>肾固定术</t>
    </r>
    <r>
      <rPr>
        <sz val="11"/>
        <rFont val="Times New Roman"/>
        <charset val="134"/>
      </rPr>
      <t xml:space="preserve">
</t>
    </r>
    <r>
      <rPr>
        <sz val="11"/>
        <rFont val="仿宋_GB2312"/>
        <charset val="134"/>
      </rPr>
      <t>肾折叠术</t>
    </r>
  </si>
  <si>
    <t xml:space="preserve">HRF7C301
HRF7C501
HRF7E605
HRF7E606
HRJ6S301
HRJ7K302
HRJ7P301
HRJ7P302
HRJ7Q801
HRK7K301
HRK7L301
HRH6S601
</t>
  </si>
  <si>
    <r>
      <rPr>
        <sz val="11"/>
        <rFont val="仿宋_GB2312"/>
        <charset val="134"/>
      </rPr>
      <t>输尿管松解术</t>
    </r>
    <r>
      <rPr>
        <sz val="11"/>
        <rFont val="Times New Roman"/>
        <charset val="134"/>
      </rPr>
      <t xml:space="preserve">
</t>
    </r>
    <r>
      <rPr>
        <sz val="11"/>
        <rFont val="仿宋_GB2312"/>
        <charset val="134"/>
      </rPr>
      <t>经腹腔镜输尿管松解术</t>
    </r>
    <r>
      <rPr>
        <sz val="11"/>
        <rFont val="Times New Roman"/>
        <charset val="134"/>
      </rPr>
      <t xml:space="preserve">
</t>
    </r>
    <r>
      <rPr>
        <sz val="11"/>
        <rFont val="仿宋_GB2312"/>
        <charset val="134"/>
      </rPr>
      <t>输尿管狭窄球囊扩张术</t>
    </r>
    <r>
      <rPr>
        <sz val="11"/>
        <rFont val="Times New Roman"/>
        <charset val="134"/>
      </rPr>
      <t xml:space="preserve">
</t>
    </r>
    <r>
      <rPr>
        <sz val="11"/>
        <rFont val="仿宋_GB2312"/>
        <charset val="134"/>
      </rPr>
      <t>输尿管口扩张术</t>
    </r>
    <r>
      <rPr>
        <sz val="11"/>
        <rFont val="Times New Roman"/>
        <charset val="134"/>
      </rPr>
      <t xml:space="preserve">
</t>
    </r>
    <r>
      <rPr>
        <sz val="11"/>
        <rFont val="仿宋_GB2312"/>
        <charset val="134"/>
      </rPr>
      <t>尿道会阴造口术</t>
    </r>
    <r>
      <rPr>
        <sz val="11"/>
        <rFont val="Times New Roman"/>
        <charset val="134"/>
      </rPr>
      <t xml:space="preserve">
</t>
    </r>
    <r>
      <rPr>
        <sz val="11"/>
        <rFont val="仿宋_GB2312"/>
        <charset val="134"/>
      </rPr>
      <t>前尿道吻合术</t>
    </r>
    <r>
      <rPr>
        <sz val="11"/>
        <rFont val="Times New Roman"/>
        <charset val="134"/>
      </rPr>
      <t xml:space="preserve">
</t>
    </r>
    <r>
      <rPr>
        <sz val="11"/>
        <rFont val="仿宋_GB2312"/>
        <charset val="134"/>
      </rPr>
      <t>尿道折叠术</t>
    </r>
    <r>
      <rPr>
        <sz val="11"/>
        <rFont val="Times New Roman"/>
        <charset val="134"/>
      </rPr>
      <t xml:space="preserve">
</t>
    </r>
    <r>
      <rPr>
        <sz val="11"/>
        <rFont val="仿宋_GB2312"/>
        <charset val="134"/>
      </rPr>
      <t>尿道修补术</t>
    </r>
    <r>
      <rPr>
        <sz val="11"/>
        <rFont val="Times New Roman"/>
        <charset val="134"/>
      </rPr>
      <t xml:space="preserve">
</t>
    </r>
    <r>
      <rPr>
        <sz val="11"/>
        <rFont val="仿宋_GB2312"/>
        <charset val="134"/>
      </rPr>
      <t>尿道会师牵引术</t>
    </r>
    <r>
      <rPr>
        <sz val="11"/>
        <rFont val="Times New Roman"/>
        <charset val="134"/>
      </rPr>
      <t xml:space="preserve">
</t>
    </r>
    <r>
      <rPr>
        <sz val="11"/>
        <rFont val="仿宋_GB2312"/>
        <charset val="134"/>
      </rPr>
      <t>后尿道吻合术</t>
    </r>
    <r>
      <rPr>
        <sz val="11"/>
        <rFont val="Times New Roman"/>
        <charset val="134"/>
      </rPr>
      <t xml:space="preserve">
</t>
    </r>
    <r>
      <rPr>
        <sz val="11"/>
        <rFont val="仿宋_GB2312"/>
        <charset val="134"/>
      </rPr>
      <t>后尿道套入术</t>
    </r>
    <r>
      <rPr>
        <sz val="11"/>
        <rFont val="Times New Roman"/>
        <charset val="134"/>
      </rPr>
      <t xml:space="preserve">
</t>
    </r>
    <r>
      <rPr>
        <sz val="11"/>
        <rFont val="仿宋_GB2312"/>
        <charset val="134"/>
      </rPr>
      <t>经尿道膀胱颈内切开术</t>
    </r>
  </si>
  <si>
    <t>尿路成形费（复杂）</t>
  </si>
  <si>
    <r>
      <rPr>
        <sz val="10"/>
        <rFont val="仿宋_GB2312"/>
        <charset val="134"/>
      </rPr>
      <t>本项目中的</t>
    </r>
    <r>
      <rPr>
        <sz val="10"/>
        <rFont val="Times New Roman"/>
        <charset val="134"/>
      </rPr>
      <t>“</t>
    </r>
    <r>
      <rPr>
        <sz val="10"/>
        <rFont val="仿宋_GB2312"/>
        <charset val="134"/>
      </rPr>
      <t>复杂</t>
    </r>
    <r>
      <rPr>
        <sz val="10"/>
        <rFont val="Times New Roman"/>
        <charset val="134"/>
      </rPr>
      <t>”</t>
    </r>
    <r>
      <rPr>
        <sz val="10"/>
        <rFont val="仿宋_GB2312"/>
        <charset val="134"/>
      </rPr>
      <t>指：双侧同时手术、肠管代输尿管、膀胱瓣代输尿管、口腔黏膜代输尿管、阑尾代输尿管、肾盂瓣成形的方式</t>
    </r>
  </si>
  <si>
    <t>003311020180000
003311020190000</t>
  </si>
  <si>
    <r>
      <rPr>
        <sz val="11"/>
        <rFont val="仿宋_GB2312"/>
        <charset val="134"/>
      </rPr>
      <t>肠管代输尿管术</t>
    </r>
    <r>
      <rPr>
        <sz val="11"/>
        <rFont val="Times New Roman"/>
        <charset val="134"/>
      </rPr>
      <t xml:space="preserve">
</t>
    </r>
    <r>
      <rPr>
        <sz val="11"/>
        <rFont val="仿宋_GB2312"/>
        <charset val="134"/>
      </rPr>
      <t>膀胱瓣代输尿管术</t>
    </r>
  </si>
  <si>
    <t xml:space="preserve">HRF6L301
HRF6L501
HRF6L302
HRF7K301
HRF7K501
HRG7P309
HRJ7P322
HRG7J301
HRJ7Q302
HRJ7Q303
</t>
  </si>
  <si>
    <r>
      <rPr>
        <sz val="11"/>
        <rFont val="仿宋_GB2312"/>
        <charset val="134"/>
      </rPr>
      <t>肠管代输尿管术</t>
    </r>
    <r>
      <rPr>
        <sz val="11"/>
        <rFont val="Times New Roman"/>
        <charset val="134"/>
      </rPr>
      <t xml:space="preserve">
</t>
    </r>
    <r>
      <rPr>
        <sz val="11"/>
        <rFont val="仿宋_GB2312"/>
        <charset val="134"/>
      </rPr>
      <t>经腹腔镜肠管代输尿管术</t>
    </r>
    <r>
      <rPr>
        <sz val="11"/>
        <rFont val="Times New Roman"/>
        <charset val="134"/>
      </rPr>
      <t xml:space="preserve">
</t>
    </r>
    <r>
      <rPr>
        <sz val="11"/>
        <rFont val="仿宋_GB2312"/>
        <charset val="134"/>
      </rPr>
      <t>膀胱瓣代输尿管术</t>
    </r>
    <r>
      <rPr>
        <sz val="11"/>
        <rFont val="Times New Roman"/>
        <charset val="134"/>
      </rPr>
      <t xml:space="preserve">
</t>
    </r>
    <r>
      <rPr>
        <sz val="11"/>
        <rFont val="仿宋_GB2312"/>
        <charset val="134"/>
      </rPr>
      <t>输尿管乙状结肠吻合术</t>
    </r>
    <r>
      <rPr>
        <sz val="11"/>
        <rFont val="Times New Roman"/>
        <charset val="134"/>
      </rPr>
      <t xml:space="preserve">
</t>
    </r>
    <r>
      <rPr>
        <sz val="11"/>
        <rFont val="仿宋_GB2312"/>
        <charset val="134"/>
      </rPr>
      <t>经腹腔镜输尿管乙状结肠吻合术</t>
    </r>
    <r>
      <rPr>
        <sz val="11"/>
        <rFont val="Times New Roman"/>
        <charset val="134"/>
      </rPr>
      <t xml:space="preserve">
</t>
    </r>
    <r>
      <rPr>
        <sz val="11"/>
        <rFont val="仿宋_GB2312"/>
        <charset val="134"/>
      </rPr>
      <t>膀胱颈尿道成形术</t>
    </r>
    <r>
      <rPr>
        <sz val="11"/>
        <rFont val="Times New Roman"/>
        <charset val="134"/>
      </rPr>
      <t xml:space="preserve">
</t>
    </r>
    <r>
      <rPr>
        <sz val="11"/>
        <rFont val="仿宋_GB2312"/>
        <charset val="134"/>
      </rPr>
      <t>会阴阴囊皮瓣尿道成形术</t>
    </r>
    <r>
      <rPr>
        <sz val="11"/>
        <rFont val="Times New Roman"/>
        <charset val="134"/>
      </rPr>
      <t xml:space="preserve">
</t>
    </r>
    <r>
      <rPr>
        <sz val="11"/>
        <rFont val="仿宋_GB2312"/>
        <charset val="134"/>
      </rPr>
      <t>神经源性膀胱腹直肌移位术</t>
    </r>
    <r>
      <rPr>
        <sz val="11"/>
        <rFont val="Times New Roman"/>
        <charset val="134"/>
      </rPr>
      <t xml:space="preserve">
</t>
    </r>
    <r>
      <rPr>
        <sz val="11"/>
        <rFont val="仿宋_GB2312"/>
        <charset val="134"/>
      </rPr>
      <t>男性尿道重建术</t>
    </r>
    <r>
      <rPr>
        <sz val="11"/>
        <rFont val="Times New Roman"/>
        <charset val="134"/>
      </rPr>
      <t xml:space="preserve">
</t>
    </r>
    <r>
      <rPr>
        <sz val="11"/>
        <rFont val="仿宋_GB2312"/>
        <charset val="134"/>
      </rPr>
      <t>女性尿道重建术</t>
    </r>
    <r>
      <rPr>
        <sz val="11"/>
        <rFont val="Times New Roman"/>
        <charset val="134"/>
      </rPr>
      <t xml:space="preserve">
</t>
    </r>
  </si>
  <si>
    <t>人工尿道括约肌装置置入费</t>
  </si>
  <si>
    <r>
      <rPr>
        <sz val="10"/>
        <rFont val="仿宋_GB2312"/>
        <charset val="134"/>
      </rPr>
      <t>不与</t>
    </r>
    <r>
      <rPr>
        <sz val="10"/>
        <rFont val="Times New Roman"/>
        <charset val="134"/>
      </rPr>
      <t>“</t>
    </r>
    <r>
      <rPr>
        <sz val="10"/>
        <rFont val="仿宋_GB2312"/>
        <charset val="134"/>
      </rPr>
      <t>人工尿道括约肌装置更换费</t>
    </r>
    <r>
      <rPr>
        <sz val="10"/>
        <rFont val="Times New Roman"/>
        <charset val="134"/>
      </rPr>
      <t>”</t>
    </r>
    <r>
      <rPr>
        <sz val="10"/>
        <rFont val="仿宋_GB2312"/>
        <charset val="134"/>
      </rPr>
      <t>同时收费。</t>
    </r>
  </si>
  <si>
    <t>人工尿道括约肌装置取出费</t>
  </si>
  <si>
    <t>HRJ6N401</t>
  </si>
  <si>
    <r>
      <rPr>
        <sz val="11"/>
        <rFont val="仿宋_GB2312"/>
        <charset val="134"/>
      </rPr>
      <t>人工尿道括约肌装置取出术</t>
    </r>
  </si>
  <si>
    <t>人工尿道括约肌装置更换费</t>
  </si>
  <si>
    <r>
      <rPr>
        <sz val="10"/>
        <rFont val="仿宋_GB2312"/>
        <charset val="134"/>
      </rPr>
      <t>不与</t>
    </r>
    <r>
      <rPr>
        <sz val="10"/>
        <rFont val="Times New Roman"/>
        <charset val="134"/>
      </rPr>
      <t>“</t>
    </r>
    <r>
      <rPr>
        <sz val="10"/>
        <rFont val="仿宋_GB2312"/>
        <charset val="134"/>
      </rPr>
      <t>人工尿道括约肌装置置入费</t>
    </r>
    <r>
      <rPr>
        <sz val="10"/>
        <rFont val="Times New Roman"/>
        <charset val="134"/>
      </rPr>
      <t>”“</t>
    </r>
    <r>
      <rPr>
        <sz val="10"/>
        <rFont val="仿宋_GB2312"/>
        <charset val="134"/>
      </rPr>
      <t>人工尿道括约肌装置取出费</t>
    </r>
    <r>
      <rPr>
        <sz val="10"/>
        <rFont val="Times New Roman"/>
        <charset val="134"/>
      </rPr>
      <t>”</t>
    </r>
    <r>
      <rPr>
        <sz val="10"/>
        <rFont val="仿宋_GB2312"/>
        <charset val="134"/>
      </rPr>
      <t>同时收费。</t>
    </r>
  </si>
  <si>
    <t>HRJ6M401</t>
  </si>
  <si>
    <r>
      <rPr>
        <sz val="11"/>
        <rFont val="仿宋_GB2312"/>
        <charset val="134"/>
      </rPr>
      <t>人工尿道括约肌装置更换术</t>
    </r>
  </si>
  <si>
    <t>睾丸移植费</t>
  </si>
  <si>
    <t>003312020130000</t>
  </si>
  <si>
    <t>自体睾丸移植术</t>
  </si>
  <si>
    <t>HSB7T301</t>
  </si>
  <si>
    <r>
      <rPr>
        <sz val="11"/>
        <rFont val="仿宋_GB2312"/>
        <charset val="134"/>
      </rPr>
      <t>显微自体睾丸移植术</t>
    </r>
  </si>
  <si>
    <r>
      <rPr>
        <sz val="10"/>
        <rFont val="Times New Roman"/>
        <charset val="134"/>
      </rPr>
      <t>01</t>
    </r>
    <r>
      <rPr>
        <sz val="10"/>
        <rFont val="仿宋_GB2312"/>
        <charset val="134"/>
      </rPr>
      <t>异种睾丸</t>
    </r>
  </si>
  <si>
    <t>隐睾复位费</t>
  </si>
  <si>
    <t xml:space="preserve">HSB7M302
HSB7M501
</t>
  </si>
  <si>
    <r>
      <rPr>
        <sz val="11"/>
        <rFont val="仿宋_GB2312"/>
        <charset val="134"/>
      </rPr>
      <t>隐睾下降固定术</t>
    </r>
    <r>
      <rPr>
        <sz val="11"/>
        <rFont val="Times New Roman"/>
        <charset val="134"/>
      </rPr>
      <t xml:space="preserve">
</t>
    </r>
    <r>
      <rPr>
        <sz val="11"/>
        <rFont val="仿宋_GB2312"/>
        <charset val="134"/>
      </rPr>
      <t>经腹腔镜隐睾下降固定术</t>
    </r>
    <r>
      <rPr>
        <sz val="11"/>
        <rFont val="Times New Roman"/>
        <charset val="134"/>
      </rPr>
      <t xml:space="preserve">
</t>
    </r>
  </si>
  <si>
    <r>
      <rPr>
        <sz val="10"/>
        <rFont val="Times New Roman"/>
        <charset val="134"/>
      </rPr>
      <t>01</t>
    </r>
    <r>
      <rPr>
        <sz val="10"/>
        <rFont val="仿宋_GB2312"/>
        <charset val="134"/>
      </rPr>
      <t>高位复位</t>
    </r>
  </si>
  <si>
    <r>
      <rPr>
        <sz val="10"/>
        <rFont val="仿宋_GB2312"/>
        <charset val="134"/>
      </rPr>
      <t>本项目中的</t>
    </r>
    <r>
      <rPr>
        <sz val="10"/>
        <rFont val="Times New Roman"/>
        <charset val="134"/>
      </rPr>
      <t>“</t>
    </r>
    <r>
      <rPr>
        <sz val="10"/>
        <rFont val="仿宋_GB2312"/>
        <charset val="134"/>
      </rPr>
      <t>高位</t>
    </r>
    <r>
      <rPr>
        <sz val="10"/>
        <rFont val="Times New Roman"/>
        <charset val="134"/>
      </rPr>
      <t>”</t>
    </r>
    <r>
      <rPr>
        <sz val="10"/>
        <rFont val="仿宋_GB2312"/>
        <charset val="134"/>
      </rPr>
      <t>指：腹股沟以上部位，不含腹股沟。</t>
    </r>
  </si>
  <si>
    <t>003312020050000</t>
  </si>
  <si>
    <t>高位隐睾下降固定术</t>
  </si>
  <si>
    <t>睾丸切除费</t>
  </si>
  <si>
    <t>003312020110000</t>
  </si>
  <si>
    <t>睾丸切除术</t>
  </si>
  <si>
    <t>HSB6W301
HSB6W302
HSB6X301</t>
  </si>
  <si>
    <r>
      <rPr>
        <sz val="11"/>
        <rFont val="仿宋_GB2312"/>
        <charset val="134"/>
      </rPr>
      <t>睾丸切除术</t>
    </r>
    <r>
      <rPr>
        <sz val="11"/>
        <rFont val="Times New Roman"/>
        <charset val="134"/>
      </rPr>
      <t xml:space="preserve">
</t>
    </r>
    <r>
      <rPr>
        <sz val="11"/>
        <rFont val="仿宋_GB2312"/>
        <charset val="134"/>
      </rPr>
      <t>睾丸肿瘤切除术</t>
    </r>
    <r>
      <rPr>
        <sz val="11"/>
        <rFont val="Times New Roman"/>
        <charset val="134"/>
      </rPr>
      <t xml:space="preserve">
</t>
    </r>
    <r>
      <rPr>
        <sz val="11"/>
        <rFont val="仿宋_GB2312"/>
        <charset val="134"/>
      </rPr>
      <t>小儿睾丸肿瘤切除术</t>
    </r>
  </si>
  <si>
    <r>
      <rPr>
        <sz val="10"/>
        <rFont val="Times New Roman"/>
        <charset val="134"/>
      </rPr>
      <t>01</t>
    </r>
    <r>
      <rPr>
        <sz val="10"/>
        <rFont val="仿宋_GB2312"/>
        <charset val="134"/>
      </rPr>
      <t>恶性肿瘤切除</t>
    </r>
  </si>
  <si>
    <r>
      <rPr>
        <sz val="10"/>
        <rFont val="Times New Roman"/>
        <charset val="134"/>
      </rPr>
      <t>01</t>
    </r>
    <r>
      <rPr>
        <sz val="10"/>
        <rFont val="仿宋_GB2312"/>
        <charset val="134"/>
      </rPr>
      <t>附睾切除</t>
    </r>
  </si>
  <si>
    <t>003312030010000
003312030010100</t>
  </si>
  <si>
    <r>
      <rPr>
        <sz val="11"/>
        <rFont val="仿宋_GB2312"/>
        <charset val="134"/>
      </rPr>
      <t>附睾切除术</t>
    </r>
    <r>
      <rPr>
        <sz val="11"/>
        <rFont val="Times New Roman"/>
        <charset val="134"/>
      </rPr>
      <t xml:space="preserve">
</t>
    </r>
    <r>
      <rPr>
        <sz val="11"/>
        <rFont val="仿宋_GB2312"/>
        <charset val="134"/>
      </rPr>
      <t>附睾切除术（附睾肿物切除术）</t>
    </r>
  </si>
  <si>
    <t>HSD6U301
HSB6X302</t>
  </si>
  <si>
    <r>
      <rPr>
        <sz val="11"/>
        <rFont val="仿宋_GB2312"/>
        <charset val="134"/>
      </rPr>
      <t>附睾肿物切除术</t>
    </r>
    <r>
      <rPr>
        <sz val="11"/>
        <rFont val="Times New Roman"/>
        <charset val="134"/>
      </rPr>
      <t xml:space="preserve">
</t>
    </r>
    <r>
      <rPr>
        <sz val="11"/>
        <rFont val="仿宋_GB2312"/>
        <charset val="134"/>
      </rPr>
      <t>睾丸肿瘤根治术</t>
    </r>
  </si>
  <si>
    <t>睾丸鞘膜翻转费</t>
  </si>
  <si>
    <t>003312020060000
003312020070000</t>
  </si>
  <si>
    <r>
      <rPr>
        <sz val="11"/>
        <rFont val="仿宋_GB2312"/>
        <charset val="134"/>
      </rPr>
      <t>睾丸鞘膜翻转术</t>
    </r>
    <r>
      <rPr>
        <sz val="11"/>
        <rFont val="Times New Roman"/>
        <charset val="134"/>
      </rPr>
      <t xml:space="preserve">
</t>
    </r>
    <r>
      <rPr>
        <sz val="11"/>
        <rFont val="仿宋_GB2312"/>
        <charset val="134"/>
      </rPr>
      <t>交通性鞘膜积液修补术</t>
    </r>
  </si>
  <si>
    <t>HSB7H301
HSB7P303</t>
  </si>
  <si>
    <r>
      <rPr>
        <sz val="11"/>
        <rFont val="仿宋_GB2312"/>
        <charset val="134"/>
      </rPr>
      <t>睾丸鞘膜翻转术</t>
    </r>
    <r>
      <rPr>
        <sz val="11"/>
        <rFont val="Times New Roman"/>
        <charset val="134"/>
      </rPr>
      <t xml:space="preserve">
</t>
    </r>
    <r>
      <rPr>
        <sz val="11"/>
        <rFont val="仿宋_GB2312"/>
        <charset val="134"/>
      </rPr>
      <t>交通性鞘膜积液修补术</t>
    </r>
    <r>
      <rPr>
        <sz val="11"/>
        <rFont val="Times New Roman"/>
        <charset val="134"/>
      </rPr>
      <t xml:space="preserve">
</t>
    </r>
  </si>
  <si>
    <t>睾丸修补费</t>
  </si>
  <si>
    <t>003312020090000</t>
  </si>
  <si>
    <t>睾丸破裂修补术</t>
  </si>
  <si>
    <t>HSB7P302</t>
  </si>
  <si>
    <r>
      <rPr>
        <sz val="11"/>
        <rFont val="仿宋_GB2312"/>
        <charset val="134"/>
      </rPr>
      <t>睾丸破裂修补术</t>
    </r>
  </si>
  <si>
    <t>睾丸扭转复位费</t>
  </si>
  <si>
    <t>003312020100000
003312020080000
003312020140000</t>
  </si>
  <si>
    <r>
      <rPr>
        <sz val="11"/>
        <rFont val="仿宋_GB2312"/>
        <charset val="134"/>
      </rPr>
      <t>睾丸固定术</t>
    </r>
    <r>
      <rPr>
        <sz val="11"/>
        <rFont val="Times New Roman"/>
        <charset val="134"/>
      </rPr>
      <t xml:space="preserve">
</t>
    </r>
    <r>
      <rPr>
        <sz val="11"/>
        <rFont val="仿宋_GB2312"/>
        <charset val="134"/>
      </rPr>
      <t>睾丸附件扭转探查术</t>
    </r>
    <r>
      <rPr>
        <sz val="11"/>
        <rFont val="Times New Roman"/>
        <charset val="134"/>
      </rPr>
      <t xml:space="preserve">
</t>
    </r>
    <r>
      <rPr>
        <sz val="11"/>
        <rFont val="仿宋_GB2312"/>
        <charset val="134"/>
      </rPr>
      <t>经腹腔镜隐睾探查术</t>
    </r>
  </si>
  <si>
    <t>HSB7M301
HSB7P301</t>
  </si>
  <si>
    <r>
      <rPr>
        <sz val="11"/>
        <rFont val="仿宋_GB2312"/>
        <charset val="134"/>
      </rPr>
      <t>睾丸固定术</t>
    </r>
    <r>
      <rPr>
        <sz val="11"/>
        <rFont val="Times New Roman"/>
        <charset val="134"/>
      </rPr>
      <t xml:space="preserve">
</t>
    </r>
    <r>
      <rPr>
        <sz val="11"/>
        <rFont val="仿宋_GB2312"/>
        <charset val="134"/>
      </rPr>
      <t>睾丸扭转整复术</t>
    </r>
  </si>
  <si>
    <t>鞘膜积液穿刺费</t>
  </si>
  <si>
    <t>003111000180000</t>
  </si>
  <si>
    <t>鞘膜积液穿刺抽液术</t>
  </si>
  <si>
    <t>KSB3N101</t>
  </si>
  <si>
    <r>
      <rPr>
        <sz val="11"/>
        <rFont val="仿宋_GB2312"/>
        <charset val="134"/>
      </rPr>
      <t>鞘膜积液穿刺抽液术</t>
    </r>
  </si>
  <si>
    <t>输精管阻断费</t>
  </si>
  <si>
    <t>003312030080000
003312030090000</t>
  </si>
  <si>
    <r>
      <rPr>
        <sz val="10"/>
        <rFont val="仿宋_GB2312"/>
        <charset val="134"/>
      </rPr>
      <t>输精管结扎术</t>
    </r>
    <r>
      <rPr>
        <sz val="10"/>
        <rFont val="Times New Roman"/>
        <charset val="134"/>
      </rPr>
      <t xml:space="preserve">
</t>
    </r>
    <r>
      <rPr>
        <sz val="10"/>
        <rFont val="仿宋_GB2312"/>
        <charset val="134"/>
      </rPr>
      <t>输精管粘堵术</t>
    </r>
  </si>
  <si>
    <t>HSE7D301
HSE7D101</t>
  </si>
  <si>
    <r>
      <rPr>
        <sz val="11"/>
        <rFont val="仿宋_GB2312"/>
        <charset val="134"/>
      </rPr>
      <t>输精管结扎术</t>
    </r>
    <r>
      <rPr>
        <sz val="11"/>
        <rFont val="Times New Roman"/>
        <charset val="134"/>
      </rPr>
      <t xml:space="preserve">
</t>
    </r>
    <r>
      <rPr>
        <sz val="11"/>
        <rFont val="仿宋_GB2312"/>
        <charset val="134"/>
      </rPr>
      <t>输精管粘堵术</t>
    </r>
  </si>
  <si>
    <t>输精管吻合费</t>
  </si>
  <si>
    <t>003312030110000</t>
  </si>
  <si>
    <t>输精管吻合术</t>
  </si>
  <si>
    <t>003312030100000</t>
  </si>
  <si>
    <t>输精管角性结节切除术</t>
  </si>
  <si>
    <t>HSE7K301
HSE6U301</t>
  </si>
  <si>
    <r>
      <rPr>
        <sz val="11"/>
        <rFont val="仿宋_GB2312"/>
        <charset val="134"/>
      </rPr>
      <t>显微输精管</t>
    </r>
    <r>
      <rPr>
        <sz val="11"/>
        <rFont val="Times New Roman"/>
        <charset val="134"/>
      </rPr>
      <t>-</t>
    </r>
    <r>
      <rPr>
        <sz val="11"/>
        <rFont val="仿宋_GB2312"/>
        <charset val="134"/>
      </rPr>
      <t>输精管吻合术</t>
    </r>
    <r>
      <rPr>
        <sz val="11"/>
        <rFont val="Times New Roman"/>
        <charset val="134"/>
      </rPr>
      <t xml:space="preserve">
</t>
    </r>
    <r>
      <rPr>
        <sz val="11"/>
        <rFont val="仿宋_GB2312"/>
        <charset val="134"/>
      </rPr>
      <t>输精管痛性结节切除术</t>
    </r>
  </si>
  <si>
    <r>
      <rPr>
        <sz val="10"/>
        <rFont val="Times New Roman"/>
        <charset val="134"/>
      </rPr>
      <t>01</t>
    </r>
    <r>
      <rPr>
        <sz val="10"/>
        <rFont val="仿宋_GB2312"/>
        <charset val="134"/>
      </rPr>
      <t>输精管附睾吻合</t>
    </r>
  </si>
  <si>
    <t>003312030020000</t>
  </si>
  <si>
    <t>输精管附睾吻合术</t>
  </si>
  <si>
    <t>HSE7K302</t>
  </si>
  <si>
    <r>
      <rPr>
        <sz val="11"/>
        <rFont val="仿宋_GB2312"/>
        <charset val="134"/>
      </rPr>
      <t>显微输精管附睾吻合术</t>
    </r>
  </si>
  <si>
    <t>射精管梗阻治疗费</t>
  </si>
  <si>
    <t>003312030070000
003312030130000</t>
  </si>
  <si>
    <r>
      <rPr>
        <sz val="11"/>
        <rFont val="仿宋_GB2312"/>
        <charset val="134"/>
      </rPr>
      <t>输精管插管术</t>
    </r>
    <r>
      <rPr>
        <sz val="11"/>
        <rFont val="Times New Roman"/>
        <charset val="134"/>
      </rPr>
      <t xml:space="preserve">
</t>
    </r>
    <r>
      <rPr>
        <sz val="11"/>
        <rFont val="仿宋_GB2312"/>
        <charset val="134"/>
      </rPr>
      <t>经尿道射精管切开术</t>
    </r>
  </si>
  <si>
    <t>HSF7E601</t>
  </si>
  <si>
    <r>
      <rPr>
        <sz val="11"/>
        <rFont val="仿宋_GB2312"/>
        <charset val="134"/>
      </rPr>
      <t>射精管狭窄扩张术</t>
    </r>
  </si>
  <si>
    <t>精囊冲洗费</t>
  </si>
  <si>
    <t>003312030070000</t>
  </si>
  <si>
    <t>输精管插管术</t>
  </si>
  <si>
    <t>HSJ6B601</t>
  </si>
  <si>
    <t>精囊冲洗术</t>
  </si>
  <si>
    <t>精囊肿物切除费</t>
  </si>
  <si>
    <t>003312010090000</t>
  </si>
  <si>
    <t>精囊肿物切除术</t>
  </si>
  <si>
    <t>HSJ6U301
HSJ6U501</t>
  </si>
  <si>
    <r>
      <rPr>
        <sz val="11"/>
        <rFont val="仿宋_GB2312"/>
        <charset val="134"/>
      </rPr>
      <t>经膀胱后精囊肿物切除术</t>
    </r>
    <r>
      <rPr>
        <sz val="11"/>
        <rFont val="Times New Roman"/>
        <charset val="134"/>
      </rPr>
      <t xml:space="preserve">
</t>
    </r>
    <r>
      <rPr>
        <sz val="11"/>
        <rFont val="仿宋_GB2312"/>
        <charset val="134"/>
      </rPr>
      <t>经腹腔镜膀胱后精囊肿物切除术</t>
    </r>
  </si>
  <si>
    <t>精索静脉曲张结扎费</t>
  </si>
  <si>
    <t>003312030060000
003312030060001
003312030060002</t>
  </si>
  <si>
    <r>
      <rPr>
        <sz val="11"/>
        <rFont val="仿宋_GB2312"/>
        <charset val="134"/>
      </rPr>
      <t>精索静脉曲张高位结扎术</t>
    </r>
    <r>
      <rPr>
        <sz val="11"/>
        <rFont val="Times New Roman"/>
        <charset val="134"/>
      </rPr>
      <t xml:space="preserve">
</t>
    </r>
    <r>
      <rPr>
        <sz val="11"/>
        <rFont val="仿宋_GB2312"/>
        <charset val="134"/>
      </rPr>
      <t>精索静脉曲张高位结扎术（分流术加收）</t>
    </r>
    <r>
      <rPr>
        <sz val="11"/>
        <rFont val="Times New Roman"/>
        <charset val="134"/>
      </rPr>
      <t xml:space="preserve">
</t>
    </r>
    <r>
      <rPr>
        <sz val="11"/>
        <rFont val="仿宋_GB2312"/>
        <charset val="134"/>
      </rPr>
      <t>精索静脉曲张高位结扎术（经腹腔镜加收）</t>
    </r>
  </si>
  <si>
    <t>003312030030000</t>
  </si>
  <si>
    <t>精索静脉转流术</t>
  </si>
  <si>
    <t>HSH7D301
HSH7D501
HSH7K302</t>
  </si>
  <si>
    <r>
      <rPr>
        <sz val="11"/>
        <rFont val="仿宋_GB2312"/>
        <charset val="134"/>
      </rPr>
      <t>精索静脉曲张高位结扎术</t>
    </r>
    <r>
      <rPr>
        <sz val="11"/>
        <rFont val="Times New Roman"/>
        <charset val="134"/>
      </rPr>
      <t xml:space="preserve">
</t>
    </r>
    <r>
      <rPr>
        <sz val="11"/>
        <rFont val="仿宋_GB2312"/>
        <charset val="134"/>
      </rPr>
      <t>经腹腔镜精索静脉高位结扎术</t>
    </r>
    <r>
      <rPr>
        <sz val="11"/>
        <rFont val="Times New Roman"/>
        <charset val="134"/>
      </rPr>
      <t xml:space="preserve">
</t>
    </r>
    <r>
      <rPr>
        <sz val="11"/>
        <rFont val="仿宋_GB2312"/>
        <charset val="134"/>
      </rPr>
      <t>精索静脉转流术</t>
    </r>
    <r>
      <rPr>
        <sz val="11"/>
        <rFont val="Times New Roman"/>
        <charset val="134"/>
      </rPr>
      <t xml:space="preserve">
</t>
    </r>
  </si>
  <si>
    <r>
      <rPr>
        <sz val="10"/>
        <rFont val="Times New Roman"/>
        <charset val="134"/>
      </rPr>
      <t>01</t>
    </r>
    <r>
      <rPr>
        <sz val="10"/>
        <rFont val="仿宋_GB2312"/>
        <charset val="134"/>
      </rPr>
      <t>精索静脉瘤切除</t>
    </r>
  </si>
  <si>
    <t>003312030040000</t>
  </si>
  <si>
    <t>精索静脉瘤切除术</t>
  </si>
  <si>
    <t>精索静脉曲张栓塞费</t>
  </si>
  <si>
    <t>003312030050000</t>
  </si>
  <si>
    <t>精索静脉曲张栓塞术</t>
  </si>
  <si>
    <t>HSH7D201</t>
  </si>
  <si>
    <r>
      <rPr>
        <sz val="11"/>
        <rFont val="仿宋_GB2312"/>
        <charset val="134"/>
      </rPr>
      <t>经皮穿刺精索静脉曲张栓塞术</t>
    </r>
  </si>
  <si>
    <t>前列腺按摩费</t>
  </si>
  <si>
    <t>003111000150000</t>
  </si>
  <si>
    <t>前列腺按摩</t>
  </si>
  <si>
    <t>KSK3H401</t>
  </si>
  <si>
    <r>
      <rPr>
        <sz val="11"/>
        <rFont val="仿宋_GB2312"/>
        <charset val="134"/>
      </rPr>
      <t>前列腺按摩</t>
    </r>
  </si>
  <si>
    <t>前列腺注射费</t>
  </si>
  <si>
    <t>003111000160000
003111000170000</t>
  </si>
  <si>
    <r>
      <rPr>
        <sz val="11"/>
        <rFont val="仿宋_GB2312"/>
        <charset val="134"/>
      </rPr>
      <t>前列腺注射</t>
    </r>
    <r>
      <rPr>
        <sz val="11"/>
        <rFont val="Times New Roman"/>
        <charset val="134"/>
      </rPr>
      <t xml:space="preserve">
</t>
    </r>
    <r>
      <rPr>
        <sz val="11"/>
        <rFont val="仿宋_GB2312"/>
        <charset val="134"/>
      </rPr>
      <t>前列腺特殊治疗</t>
    </r>
  </si>
  <si>
    <t>前列腺部分切除费</t>
  </si>
  <si>
    <t>003312010020000
003312010020001
003312010030000</t>
  </si>
  <si>
    <r>
      <rPr>
        <sz val="11"/>
        <rFont val="仿宋_GB2312"/>
        <charset val="134"/>
      </rPr>
      <t>耻骨上前列腺切除术</t>
    </r>
    <r>
      <rPr>
        <sz val="11"/>
        <rFont val="Times New Roman"/>
        <charset val="134"/>
      </rPr>
      <t xml:space="preserve">
</t>
    </r>
    <r>
      <rPr>
        <sz val="11"/>
        <rFont val="仿宋_GB2312"/>
        <charset val="134"/>
      </rPr>
      <t>耻骨上前列腺切除术（经腹腔镜加收）</t>
    </r>
    <r>
      <rPr>
        <sz val="11"/>
        <rFont val="Times New Roman"/>
        <charset val="134"/>
      </rPr>
      <t xml:space="preserve">
</t>
    </r>
    <r>
      <rPr>
        <sz val="11"/>
        <rFont val="仿宋_GB2312"/>
        <charset val="134"/>
      </rPr>
      <t>耻骨后前列腺切除术</t>
    </r>
  </si>
  <si>
    <t>前列腺全切费</t>
  </si>
  <si>
    <t>003312010010000</t>
  </si>
  <si>
    <t>前列腺癌根治术</t>
  </si>
  <si>
    <t xml:space="preserve">HSK6X301
HSK6X302
HSK6U301
HSK6U302
HSK6U303
HSK6U501
HSK6X501
HSK6X502
</t>
  </si>
  <si>
    <r>
      <rPr>
        <sz val="11"/>
        <rFont val="仿宋_GB2312"/>
        <charset val="134"/>
      </rPr>
      <t>经耻骨后前列腺癌根治术</t>
    </r>
    <r>
      <rPr>
        <sz val="11"/>
        <rFont val="Times New Roman"/>
        <charset val="134"/>
      </rPr>
      <t xml:space="preserve">
</t>
    </r>
    <r>
      <rPr>
        <sz val="11"/>
        <rFont val="仿宋_GB2312"/>
        <charset val="134"/>
      </rPr>
      <t>经会阴前列腺癌根治术</t>
    </r>
    <r>
      <rPr>
        <sz val="11"/>
        <rFont val="Times New Roman"/>
        <charset val="134"/>
      </rPr>
      <t xml:space="preserve">
</t>
    </r>
    <r>
      <rPr>
        <sz val="11"/>
        <rFont val="仿宋_GB2312"/>
        <charset val="134"/>
      </rPr>
      <t>耻骨上经膀胱前列腺摘除术</t>
    </r>
    <r>
      <rPr>
        <sz val="11"/>
        <rFont val="Times New Roman"/>
        <charset val="134"/>
      </rPr>
      <t xml:space="preserve">
</t>
    </r>
    <r>
      <rPr>
        <sz val="11"/>
        <rFont val="仿宋_GB2312"/>
        <charset val="134"/>
      </rPr>
      <t>耻骨后前列腺摘除术</t>
    </r>
    <r>
      <rPr>
        <sz val="11"/>
        <rFont val="Times New Roman"/>
        <charset val="134"/>
      </rPr>
      <t xml:space="preserve">
</t>
    </r>
    <r>
      <rPr>
        <sz val="11"/>
        <rFont val="仿宋_GB2312"/>
        <charset val="134"/>
      </rPr>
      <t>保留尿道耻骨后前列腺摘除术</t>
    </r>
    <r>
      <rPr>
        <sz val="11"/>
        <rFont val="Times New Roman"/>
        <charset val="134"/>
      </rPr>
      <t xml:space="preserve">
</t>
    </r>
    <r>
      <rPr>
        <sz val="11"/>
        <rFont val="仿宋_GB2312"/>
        <charset val="134"/>
      </rPr>
      <t>经腹腔镜耻骨后前列腺摘除术</t>
    </r>
    <r>
      <rPr>
        <sz val="11"/>
        <rFont val="Times New Roman"/>
        <charset val="134"/>
      </rPr>
      <t xml:space="preserve">
</t>
    </r>
    <r>
      <rPr>
        <sz val="11"/>
        <rFont val="仿宋_GB2312"/>
        <charset val="134"/>
      </rPr>
      <t>经腹腔镜前列腺癌根治术</t>
    </r>
    <r>
      <rPr>
        <sz val="11"/>
        <rFont val="Times New Roman"/>
        <charset val="134"/>
      </rPr>
      <t xml:space="preserve">
</t>
    </r>
    <r>
      <rPr>
        <sz val="11"/>
        <rFont val="仿宋_GB2312"/>
        <charset val="134"/>
      </rPr>
      <t>经腹腔镜保留神经前列腺癌根治术</t>
    </r>
    <r>
      <rPr>
        <sz val="11"/>
        <rFont val="Times New Roman"/>
        <charset val="134"/>
      </rPr>
      <t xml:space="preserve">
</t>
    </r>
  </si>
  <si>
    <t>前列腺囊肿引流费</t>
  </si>
  <si>
    <t>003312010050000</t>
  </si>
  <si>
    <t>前列腺脓肿切开术</t>
  </si>
  <si>
    <t>HSK6S301</t>
  </si>
  <si>
    <r>
      <rPr>
        <sz val="11"/>
        <rFont val="仿宋_GB2312"/>
        <charset val="134"/>
      </rPr>
      <t>前列腺脓肿切开术</t>
    </r>
  </si>
  <si>
    <r>
      <rPr>
        <sz val="10"/>
        <rFont val="Times New Roman"/>
        <charset val="134"/>
      </rPr>
      <t>01</t>
    </r>
    <r>
      <rPr>
        <sz val="10"/>
        <rFont val="仿宋_GB2312"/>
        <charset val="134"/>
      </rPr>
      <t>前列腺囊肿切除</t>
    </r>
  </si>
  <si>
    <t>003312010040000</t>
  </si>
  <si>
    <t>前列腺囊肿切除术</t>
  </si>
  <si>
    <t>阴囊肿物切除费</t>
  </si>
  <si>
    <t>003312020040000</t>
  </si>
  <si>
    <t>阴囊肿物切除术</t>
  </si>
  <si>
    <t>HSM6U301</t>
  </si>
  <si>
    <r>
      <rPr>
        <sz val="11"/>
        <rFont val="仿宋_GB2312"/>
        <charset val="134"/>
      </rPr>
      <t>阴囊肿物切除术</t>
    </r>
  </si>
  <si>
    <t>阴囊病变清创引流费</t>
  </si>
  <si>
    <t>003312020010000
003312020020000
003312020020100</t>
  </si>
  <si>
    <r>
      <rPr>
        <sz val="11"/>
        <rFont val="仿宋_GB2312"/>
        <charset val="134"/>
      </rPr>
      <t>阴囊坏死扩创术</t>
    </r>
    <r>
      <rPr>
        <sz val="11"/>
        <rFont val="Times New Roman"/>
        <charset val="134"/>
      </rPr>
      <t xml:space="preserve">
</t>
    </r>
    <r>
      <rPr>
        <sz val="11"/>
        <rFont val="仿宋_GB2312"/>
        <charset val="134"/>
      </rPr>
      <t>阴囊脓肿引流术</t>
    </r>
    <r>
      <rPr>
        <sz val="11"/>
        <rFont val="Times New Roman"/>
        <charset val="134"/>
      </rPr>
      <t xml:space="preserve">
</t>
    </r>
    <r>
      <rPr>
        <sz val="11"/>
        <rFont val="仿宋_GB2312"/>
        <charset val="134"/>
      </rPr>
      <t>阴囊脓肿引流术（血肿清除引流）</t>
    </r>
  </si>
  <si>
    <t>HSM6U302
HSM6R301
HSM7P306</t>
  </si>
  <si>
    <r>
      <rPr>
        <sz val="11"/>
        <rFont val="仿宋_GB2312"/>
        <charset val="134"/>
      </rPr>
      <t>阴囊坏死扩创术</t>
    </r>
    <r>
      <rPr>
        <sz val="11"/>
        <rFont val="Times New Roman"/>
        <charset val="134"/>
      </rPr>
      <t xml:space="preserve">
</t>
    </r>
    <r>
      <rPr>
        <sz val="11"/>
        <rFont val="仿宋_GB2312"/>
        <charset val="134"/>
      </rPr>
      <t>阴囊脓肿引流术</t>
    </r>
    <r>
      <rPr>
        <sz val="11"/>
        <rFont val="Times New Roman"/>
        <charset val="134"/>
      </rPr>
      <t xml:space="preserve">
</t>
    </r>
    <r>
      <rPr>
        <sz val="11"/>
        <rFont val="仿宋_GB2312"/>
        <charset val="134"/>
      </rPr>
      <t>阴囊瘘管修补术</t>
    </r>
  </si>
  <si>
    <t>阴茎海绵体药物注射费</t>
  </si>
  <si>
    <t>003111000090000</t>
  </si>
  <si>
    <t>阴茎海绵体内药物注射</t>
  </si>
  <si>
    <t>HSN6B101</t>
  </si>
  <si>
    <r>
      <rPr>
        <sz val="11"/>
        <rFont val="仿宋_GB2312"/>
        <charset val="134"/>
      </rPr>
      <t>阴茎海绵体内药物注射</t>
    </r>
  </si>
  <si>
    <t>阴茎海绵体灌流治疗费</t>
  </si>
  <si>
    <t>003111000120000</t>
  </si>
  <si>
    <t>阴茎海绵体灌流治疗术</t>
  </si>
  <si>
    <t>HSN6B102</t>
  </si>
  <si>
    <r>
      <rPr>
        <sz val="11"/>
        <rFont val="仿宋_GB2312"/>
        <charset val="134"/>
      </rPr>
      <t>阴茎海绵体灌流治疗</t>
    </r>
  </si>
  <si>
    <t>阴茎部分切除费</t>
  </si>
  <si>
    <t>003312040070000
003312040070100
003312040060000</t>
  </si>
  <si>
    <r>
      <rPr>
        <sz val="11"/>
        <rFont val="仿宋_GB2312"/>
        <charset val="134"/>
      </rPr>
      <t>阴茎部分切除术</t>
    </r>
    <r>
      <rPr>
        <sz val="11"/>
        <rFont val="Times New Roman"/>
        <charset val="134"/>
      </rPr>
      <t xml:space="preserve">
</t>
    </r>
    <r>
      <rPr>
        <sz val="11"/>
        <rFont val="仿宋_GB2312"/>
        <charset val="134"/>
      </rPr>
      <t>阴茎部分切除术（阴茎癌切除术）</t>
    </r>
    <r>
      <rPr>
        <sz val="11"/>
        <rFont val="Times New Roman"/>
        <charset val="134"/>
      </rPr>
      <t xml:space="preserve">
</t>
    </r>
    <r>
      <rPr>
        <sz val="11"/>
        <rFont val="仿宋_GB2312"/>
        <charset val="134"/>
      </rPr>
      <t>阴茎囊肿切除术</t>
    </r>
  </si>
  <si>
    <t>HSN6W301
HSN6W302
HSN6X301</t>
  </si>
  <si>
    <r>
      <rPr>
        <sz val="11"/>
        <rFont val="仿宋_GB2312"/>
        <charset val="134"/>
      </rPr>
      <t>阴茎全切术</t>
    </r>
    <r>
      <rPr>
        <sz val="11"/>
        <rFont val="Times New Roman"/>
        <charset val="134"/>
      </rPr>
      <t xml:space="preserve">
</t>
    </r>
    <r>
      <rPr>
        <sz val="11"/>
        <rFont val="仿宋_GB2312"/>
        <charset val="134"/>
      </rPr>
      <t>阴茎阴囊全切术</t>
    </r>
    <r>
      <rPr>
        <sz val="11"/>
        <rFont val="Times New Roman"/>
        <charset val="134"/>
      </rPr>
      <t xml:space="preserve">
</t>
    </r>
    <r>
      <rPr>
        <sz val="11"/>
        <rFont val="仿宋_GB2312"/>
        <charset val="134"/>
      </rPr>
      <t>阴茎癌根治性手术</t>
    </r>
  </si>
  <si>
    <t>阴茎全切费</t>
  </si>
  <si>
    <t>003312040080000
003312040080100</t>
  </si>
  <si>
    <r>
      <rPr>
        <sz val="11"/>
        <rFont val="仿宋_GB2312"/>
        <charset val="134"/>
      </rPr>
      <t>阴茎全切术</t>
    </r>
    <r>
      <rPr>
        <sz val="11"/>
        <rFont val="Times New Roman"/>
        <charset val="134"/>
      </rPr>
      <t xml:space="preserve">
</t>
    </r>
    <r>
      <rPr>
        <sz val="11"/>
        <rFont val="仿宋_GB2312"/>
        <charset val="134"/>
      </rPr>
      <t>阴茎全切术（阴茎癌切除术）</t>
    </r>
  </si>
  <si>
    <t>HSN6U303
HSN6U304
HSN6U305
HSN6U302
KSN7N301</t>
  </si>
  <si>
    <r>
      <rPr>
        <sz val="11"/>
        <rFont val="仿宋_GB2312"/>
        <charset val="134"/>
      </rPr>
      <t>阴茎部分切除术</t>
    </r>
    <r>
      <rPr>
        <sz val="11"/>
        <rFont val="Times New Roman"/>
        <charset val="134"/>
      </rPr>
      <t xml:space="preserve">
</t>
    </r>
    <r>
      <rPr>
        <sz val="11"/>
        <rFont val="仿宋_GB2312"/>
        <charset val="134"/>
      </rPr>
      <t>阴茎硬结切除术</t>
    </r>
    <r>
      <rPr>
        <sz val="11"/>
        <rFont val="Times New Roman"/>
        <charset val="134"/>
      </rPr>
      <t xml:space="preserve">
</t>
    </r>
    <r>
      <rPr>
        <sz val="11"/>
        <rFont val="仿宋_GB2312"/>
        <charset val="134"/>
      </rPr>
      <t>阴茎淋巴管瘤切除术</t>
    </r>
    <r>
      <rPr>
        <sz val="11"/>
        <rFont val="Times New Roman"/>
        <charset val="134"/>
      </rPr>
      <t xml:space="preserve">
</t>
    </r>
    <r>
      <rPr>
        <sz val="11"/>
        <rFont val="仿宋_GB2312"/>
        <charset val="134"/>
      </rPr>
      <t>阴茎外伤清创术</t>
    </r>
    <r>
      <rPr>
        <sz val="11"/>
        <rFont val="Times New Roman"/>
        <charset val="134"/>
      </rPr>
      <t xml:space="preserve">
</t>
    </r>
    <r>
      <rPr>
        <sz val="11"/>
        <rFont val="仿宋_GB2312"/>
        <charset val="134"/>
      </rPr>
      <t>阴茎赘生物烧灼术</t>
    </r>
  </si>
  <si>
    <r>
      <rPr>
        <sz val="10"/>
        <rFont val="Times New Roman"/>
        <charset val="134"/>
      </rPr>
      <t>01</t>
    </r>
    <r>
      <rPr>
        <sz val="10"/>
        <rFont val="仿宋_GB2312"/>
        <charset val="134"/>
      </rPr>
      <t>阴茎阴囊全切</t>
    </r>
  </si>
  <si>
    <t>阴茎假体置入费</t>
  </si>
  <si>
    <r>
      <rPr>
        <sz val="10"/>
        <rFont val="仿宋_GB2312"/>
        <charset val="134"/>
      </rPr>
      <t>不与</t>
    </r>
    <r>
      <rPr>
        <sz val="10"/>
        <rFont val="Times New Roman"/>
        <charset val="134"/>
      </rPr>
      <t>“</t>
    </r>
    <r>
      <rPr>
        <sz val="10"/>
        <rFont val="仿宋_GB2312"/>
        <charset val="134"/>
      </rPr>
      <t>阴茎假体更换费</t>
    </r>
    <r>
      <rPr>
        <sz val="10"/>
        <rFont val="Times New Roman"/>
        <charset val="134"/>
      </rPr>
      <t>”</t>
    </r>
    <r>
      <rPr>
        <sz val="10"/>
        <rFont val="仿宋_GB2312"/>
        <charset val="134"/>
      </rPr>
      <t>同时收费。</t>
    </r>
  </si>
  <si>
    <t>003312040120000</t>
  </si>
  <si>
    <t>阴茎假体置放术</t>
  </si>
  <si>
    <t>HSN6K301</t>
  </si>
  <si>
    <r>
      <rPr>
        <sz val="11"/>
        <rFont val="仿宋_GB2312"/>
        <charset val="134"/>
      </rPr>
      <t>阴茎假体置入术</t>
    </r>
  </si>
  <si>
    <t>阴茎假体取出费</t>
  </si>
  <si>
    <t>HSN6N301</t>
  </si>
  <si>
    <r>
      <rPr>
        <sz val="11"/>
        <rFont val="仿宋_GB2312"/>
        <charset val="134"/>
      </rPr>
      <t>阴茎假体取出术</t>
    </r>
  </si>
  <si>
    <t>阴茎假体更换费</t>
  </si>
  <si>
    <r>
      <rPr>
        <sz val="10"/>
        <rFont val="仿宋_GB2312"/>
        <charset val="134"/>
      </rPr>
      <t>不与</t>
    </r>
    <r>
      <rPr>
        <sz val="10"/>
        <rFont val="Times New Roman"/>
        <charset val="134"/>
      </rPr>
      <t>“</t>
    </r>
    <r>
      <rPr>
        <sz val="10"/>
        <rFont val="仿宋_GB2312"/>
        <charset val="134"/>
      </rPr>
      <t>阴茎假体置入费</t>
    </r>
    <r>
      <rPr>
        <sz val="10"/>
        <rFont val="Times New Roman"/>
        <charset val="134"/>
      </rPr>
      <t>”“</t>
    </r>
    <r>
      <rPr>
        <sz val="10"/>
        <rFont val="仿宋_GB2312"/>
        <charset val="134"/>
      </rPr>
      <t>阴茎假体取出费</t>
    </r>
    <r>
      <rPr>
        <sz val="10"/>
        <rFont val="Times New Roman"/>
        <charset val="134"/>
      </rPr>
      <t>”</t>
    </r>
    <r>
      <rPr>
        <sz val="10"/>
        <rFont val="仿宋_GB2312"/>
        <charset val="134"/>
      </rPr>
      <t>同时收费。</t>
    </r>
  </si>
  <si>
    <t>阴茎再植费</t>
  </si>
  <si>
    <t>003312040050000</t>
  </si>
  <si>
    <t>阴茎再植术</t>
  </si>
  <si>
    <t>003312040110000</t>
  </si>
  <si>
    <t>阴茎再造术</t>
  </si>
  <si>
    <t>HSN7L301</t>
  </si>
  <si>
    <r>
      <rPr>
        <sz val="11"/>
        <rFont val="仿宋_GB2312"/>
        <charset val="134"/>
      </rPr>
      <t>阴茎再植术</t>
    </r>
  </si>
  <si>
    <t>阴茎畸型整形费</t>
  </si>
  <si>
    <t>003312040140000
003312040140100
003312040140200
003312040130000
003312040130100
003312040150000
003312040150001</t>
  </si>
  <si>
    <r>
      <rPr>
        <sz val="11"/>
        <rFont val="仿宋_GB2312"/>
        <charset val="134"/>
      </rPr>
      <t>阴茎延长术</t>
    </r>
    <r>
      <rPr>
        <sz val="11"/>
        <rFont val="Times New Roman"/>
        <charset val="134"/>
      </rPr>
      <t xml:space="preserve">
</t>
    </r>
    <r>
      <rPr>
        <sz val="11"/>
        <rFont val="仿宋_GB2312"/>
        <charset val="134"/>
      </rPr>
      <t>阴茎延长术（阴茎加粗）</t>
    </r>
    <r>
      <rPr>
        <sz val="11"/>
        <rFont val="Times New Roman"/>
        <charset val="134"/>
      </rPr>
      <t xml:space="preserve">
</t>
    </r>
    <r>
      <rPr>
        <sz val="11"/>
        <rFont val="仿宋_GB2312"/>
        <charset val="134"/>
      </rPr>
      <t>阴茎延长术（隐匿型延长术）</t>
    </r>
    <r>
      <rPr>
        <sz val="11"/>
        <rFont val="Times New Roman"/>
        <charset val="134"/>
      </rPr>
      <t xml:space="preserve">
</t>
    </r>
    <r>
      <rPr>
        <sz val="11"/>
        <rFont val="仿宋_GB2312"/>
        <charset val="134"/>
      </rPr>
      <t>阴茎畸型整形术</t>
    </r>
    <r>
      <rPr>
        <sz val="11"/>
        <rFont val="Times New Roman"/>
        <charset val="134"/>
      </rPr>
      <t xml:space="preserve">
</t>
    </r>
    <r>
      <rPr>
        <sz val="11"/>
        <rFont val="仿宋_GB2312"/>
        <charset val="134"/>
      </rPr>
      <t>阴茎畸型整形术（阴茎弯曲矫正）</t>
    </r>
    <r>
      <rPr>
        <sz val="11"/>
        <rFont val="Times New Roman"/>
        <charset val="134"/>
      </rPr>
      <t xml:space="preserve">
</t>
    </r>
    <r>
      <rPr>
        <sz val="11"/>
        <rFont val="仿宋_GB2312"/>
        <charset val="134"/>
      </rPr>
      <t>阴茎阴囊移位整形术</t>
    </r>
    <r>
      <rPr>
        <sz val="11"/>
        <rFont val="Times New Roman"/>
        <charset val="134"/>
      </rPr>
      <t xml:space="preserve">
</t>
    </r>
    <r>
      <rPr>
        <sz val="11"/>
        <rFont val="仿宋_GB2312"/>
        <charset val="134"/>
      </rPr>
      <t>阴茎阴囊移位整形术（增加会阴型尿道下裂修补时酌情加收）</t>
    </r>
  </si>
  <si>
    <t xml:space="preserve">HSN7G301
HSN7P302
HSN7P303
HSN7P308
HSN7P305
HSN7P306
HSN7P304
HSQ7D301
HSQ7D302
HSQ7Q301
</t>
  </si>
  <si>
    <r>
      <rPr>
        <sz val="11"/>
        <rFont val="仿宋_GB2312"/>
        <charset val="134"/>
      </rPr>
      <t>浅悬韧带切断阴茎延长术</t>
    </r>
    <r>
      <rPr>
        <sz val="11"/>
        <rFont val="Times New Roman"/>
        <charset val="134"/>
      </rPr>
      <t xml:space="preserve">
</t>
    </r>
    <r>
      <rPr>
        <sz val="11"/>
        <rFont val="仿宋_GB2312"/>
        <charset val="134"/>
      </rPr>
      <t>阴茎畸形整形术</t>
    </r>
    <r>
      <rPr>
        <sz val="11"/>
        <rFont val="Times New Roman"/>
        <charset val="134"/>
      </rPr>
      <t xml:space="preserve">
</t>
    </r>
    <r>
      <rPr>
        <sz val="11"/>
        <rFont val="仿宋_GB2312"/>
        <charset val="134"/>
      </rPr>
      <t>阴茎弯曲矫正术</t>
    </r>
    <r>
      <rPr>
        <sz val="11"/>
        <rFont val="Times New Roman"/>
        <charset val="134"/>
      </rPr>
      <t xml:space="preserve">
</t>
    </r>
    <r>
      <rPr>
        <sz val="11"/>
        <rFont val="仿宋_GB2312"/>
        <charset val="134"/>
      </rPr>
      <t>阴茎重建成形术</t>
    </r>
    <r>
      <rPr>
        <sz val="11"/>
        <rFont val="Times New Roman"/>
        <charset val="134"/>
      </rPr>
      <t xml:space="preserve">
</t>
    </r>
    <r>
      <rPr>
        <sz val="11"/>
        <rFont val="仿宋_GB2312"/>
        <charset val="134"/>
      </rPr>
      <t>阴茎阴囊粘连矫治术</t>
    </r>
    <r>
      <rPr>
        <sz val="11"/>
        <rFont val="Times New Roman"/>
        <charset val="134"/>
      </rPr>
      <t xml:space="preserve">
</t>
    </r>
    <r>
      <rPr>
        <sz val="11"/>
        <rFont val="仿宋_GB2312"/>
        <charset val="134"/>
      </rPr>
      <t>阴茎阴囊转位矫治术</t>
    </r>
    <r>
      <rPr>
        <sz val="11"/>
        <rFont val="Times New Roman"/>
        <charset val="134"/>
      </rPr>
      <t xml:space="preserve">
</t>
    </r>
    <r>
      <rPr>
        <sz val="11"/>
        <rFont val="仿宋_GB2312"/>
        <charset val="134"/>
      </rPr>
      <t>隐匿型阴茎矫治术</t>
    </r>
    <r>
      <rPr>
        <sz val="11"/>
        <rFont val="Times New Roman"/>
        <charset val="134"/>
      </rPr>
      <t xml:space="preserve">
</t>
    </r>
    <r>
      <rPr>
        <sz val="11"/>
        <rFont val="仿宋_GB2312"/>
        <charset val="134"/>
      </rPr>
      <t>阴茎背动脉结扎术</t>
    </r>
    <r>
      <rPr>
        <sz val="11"/>
        <rFont val="Times New Roman"/>
        <charset val="134"/>
      </rPr>
      <t xml:space="preserve">
</t>
    </r>
    <r>
      <rPr>
        <sz val="11"/>
        <rFont val="仿宋_GB2312"/>
        <charset val="134"/>
      </rPr>
      <t>阴茎静脉结扎术</t>
    </r>
    <r>
      <rPr>
        <sz val="11"/>
        <rFont val="Times New Roman"/>
        <charset val="134"/>
      </rPr>
      <t xml:space="preserve">
</t>
    </r>
    <r>
      <rPr>
        <sz val="11"/>
        <rFont val="仿宋_GB2312"/>
        <charset val="134"/>
      </rPr>
      <t>阴茎血管重建术</t>
    </r>
    <r>
      <rPr>
        <sz val="11"/>
        <rFont val="Times New Roman"/>
        <charset val="134"/>
      </rPr>
      <t xml:space="preserve">
</t>
    </r>
  </si>
  <si>
    <t>尿道阴茎海绵体分流费</t>
  </si>
  <si>
    <t>003312040180000
003312040160000</t>
  </si>
  <si>
    <r>
      <rPr>
        <sz val="11"/>
        <rFont val="仿宋_GB2312"/>
        <charset val="134"/>
      </rPr>
      <t>阴茎海绵体分离术</t>
    </r>
    <r>
      <rPr>
        <sz val="11"/>
        <rFont val="Times New Roman"/>
        <charset val="134"/>
      </rPr>
      <t xml:space="preserve">
</t>
    </r>
    <r>
      <rPr>
        <sz val="11"/>
        <rFont val="仿宋_GB2312"/>
        <charset val="134"/>
      </rPr>
      <t>尿道阴茎海绵体分流术</t>
    </r>
  </si>
  <si>
    <t>HSN6T301
HSN7K301
HSZ7K301
HSZ7K302
HSZ7K303</t>
  </si>
  <si>
    <r>
      <rPr>
        <sz val="11"/>
        <rFont val="仿宋_GB2312"/>
        <charset val="134"/>
      </rPr>
      <t>阴茎海绵体分离术</t>
    </r>
    <r>
      <rPr>
        <sz val="11"/>
        <rFont val="Times New Roman"/>
        <charset val="134"/>
      </rPr>
      <t xml:space="preserve">
</t>
    </r>
    <r>
      <rPr>
        <sz val="11"/>
        <rFont val="仿宋_GB2312"/>
        <charset val="134"/>
      </rPr>
      <t>尿道阴茎海绵体分流术</t>
    </r>
    <r>
      <rPr>
        <sz val="11"/>
        <rFont val="Times New Roman"/>
        <charset val="134"/>
      </rPr>
      <t xml:space="preserve">
</t>
    </r>
    <r>
      <rPr>
        <sz val="11"/>
        <rFont val="仿宋_GB2312"/>
        <charset val="134"/>
      </rPr>
      <t>腹壁下动脉</t>
    </r>
    <r>
      <rPr>
        <sz val="11"/>
        <rFont val="Times New Roman"/>
        <charset val="134"/>
      </rPr>
      <t>-</t>
    </r>
    <r>
      <rPr>
        <sz val="11"/>
        <rFont val="仿宋_GB2312"/>
        <charset val="134"/>
      </rPr>
      <t>海绵体吻合术</t>
    </r>
    <r>
      <rPr>
        <sz val="11"/>
        <rFont val="Times New Roman"/>
        <charset val="134"/>
      </rPr>
      <t xml:space="preserve">
</t>
    </r>
    <r>
      <rPr>
        <sz val="11"/>
        <rFont val="仿宋_GB2312"/>
        <charset val="134"/>
      </rPr>
      <t>腹壁下动脉</t>
    </r>
    <r>
      <rPr>
        <sz val="11"/>
        <rFont val="Times New Roman"/>
        <charset val="134"/>
      </rPr>
      <t>-</t>
    </r>
    <r>
      <rPr>
        <sz val="11"/>
        <rFont val="仿宋_GB2312"/>
        <charset val="134"/>
      </rPr>
      <t>阴茎背动脉端侧吻合术</t>
    </r>
    <r>
      <rPr>
        <sz val="11"/>
        <rFont val="Times New Roman"/>
        <charset val="134"/>
      </rPr>
      <t xml:space="preserve">
</t>
    </r>
    <r>
      <rPr>
        <sz val="11"/>
        <rFont val="仿宋_GB2312"/>
        <charset val="134"/>
      </rPr>
      <t>腹壁下动脉</t>
    </r>
    <r>
      <rPr>
        <sz val="11"/>
        <rFont val="Times New Roman"/>
        <charset val="134"/>
      </rPr>
      <t>-</t>
    </r>
    <r>
      <rPr>
        <sz val="11"/>
        <rFont val="仿宋_GB2312"/>
        <charset val="134"/>
      </rPr>
      <t>背深静脉端侧吻合术</t>
    </r>
  </si>
  <si>
    <t>阴茎损伤修补费</t>
  </si>
  <si>
    <t>HSN7P307
HSN6U302</t>
  </si>
  <si>
    <r>
      <rPr>
        <sz val="11"/>
        <rFont val="仿宋_GB2312"/>
        <charset val="134"/>
      </rPr>
      <t>阴茎海绵体损伤修补术</t>
    </r>
    <r>
      <rPr>
        <sz val="11"/>
        <rFont val="Times New Roman"/>
        <charset val="134"/>
      </rPr>
      <t xml:space="preserve">
</t>
    </r>
    <r>
      <rPr>
        <sz val="11"/>
        <rFont val="仿宋_GB2312"/>
        <charset val="134"/>
      </rPr>
      <t>阴茎外伤清创术</t>
    </r>
    <r>
      <rPr>
        <sz val="11"/>
        <rFont val="Times New Roman"/>
        <charset val="134"/>
      </rPr>
      <t xml:space="preserve">
</t>
    </r>
  </si>
  <si>
    <t>包皮手法复位费</t>
  </si>
  <si>
    <t>003111000010000
003111000020000</t>
  </si>
  <si>
    <r>
      <rPr>
        <sz val="11"/>
        <rFont val="宋体"/>
        <charset val="134"/>
      </rPr>
      <t>小儿包茎气囊导管扩张术</t>
    </r>
    <r>
      <rPr>
        <sz val="11"/>
        <rFont val="Times New Roman"/>
        <charset val="134"/>
      </rPr>
      <t xml:space="preserve">
</t>
    </r>
    <r>
      <rPr>
        <sz val="11"/>
        <rFont val="宋体"/>
        <charset val="134"/>
      </rPr>
      <t>嵌顿包茎手法复位术</t>
    </r>
  </si>
  <si>
    <t>KSP3H701</t>
  </si>
  <si>
    <r>
      <rPr>
        <sz val="11"/>
        <rFont val="仿宋_GB2312"/>
        <charset val="134"/>
      </rPr>
      <t>嵌顿包茎手法复位</t>
    </r>
  </si>
  <si>
    <t>包皮整复费</t>
  </si>
  <si>
    <t>003312040010000
003312040010100</t>
  </si>
  <si>
    <r>
      <rPr>
        <sz val="11"/>
        <rFont val="仿宋_GB2312"/>
        <charset val="134"/>
      </rPr>
      <t>嵌顿包茎松解术</t>
    </r>
    <r>
      <rPr>
        <sz val="11"/>
        <rFont val="Times New Roman"/>
        <charset val="134"/>
      </rPr>
      <t xml:space="preserve">
</t>
    </r>
    <r>
      <rPr>
        <sz val="11"/>
        <rFont val="仿宋_GB2312"/>
        <charset val="134"/>
      </rPr>
      <t>嵌顿包茎松解术（包皮扩张分离术）</t>
    </r>
  </si>
  <si>
    <t>KSP7E301
HSP7C301
HSP6T301</t>
  </si>
  <si>
    <r>
      <rPr>
        <sz val="11"/>
        <rFont val="仿宋_GB2312"/>
        <charset val="134"/>
      </rPr>
      <t>小儿包茎扩张术</t>
    </r>
    <r>
      <rPr>
        <sz val="11"/>
        <rFont val="Times New Roman"/>
        <charset val="134"/>
      </rPr>
      <t xml:space="preserve">
</t>
    </r>
    <r>
      <rPr>
        <sz val="11"/>
        <rFont val="仿宋_GB2312"/>
        <charset val="134"/>
      </rPr>
      <t>嵌顿包茎松解术</t>
    </r>
    <r>
      <rPr>
        <sz val="11"/>
        <rFont val="Times New Roman"/>
        <charset val="134"/>
      </rPr>
      <t xml:space="preserve">
</t>
    </r>
    <r>
      <rPr>
        <sz val="11"/>
        <rFont val="仿宋_GB2312"/>
        <charset val="134"/>
      </rPr>
      <t>包皮分离术</t>
    </r>
  </si>
  <si>
    <t>包皮切除费</t>
  </si>
  <si>
    <t>003312040020000
003312040030000</t>
  </si>
  <si>
    <r>
      <rPr>
        <sz val="10"/>
        <rFont val="仿宋_GB2312"/>
        <charset val="134"/>
      </rPr>
      <t>包皮环切术</t>
    </r>
    <r>
      <rPr>
        <sz val="10"/>
        <rFont val="Times New Roman"/>
        <charset val="134"/>
      </rPr>
      <t xml:space="preserve">
</t>
    </r>
    <r>
      <rPr>
        <sz val="10"/>
        <rFont val="仿宋_GB2312"/>
        <charset val="134"/>
      </rPr>
      <t>阴茎包皮过短整形术</t>
    </r>
  </si>
  <si>
    <t>HSP6U301
HSP7P304
HSP7P305
HSP6S301
HSP6U303</t>
  </si>
  <si>
    <r>
      <rPr>
        <sz val="11"/>
        <rFont val="仿宋_GB2312"/>
        <charset val="134"/>
      </rPr>
      <t>包皮环切术</t>
    </r>
    <r>
      <rPr>
        <sz val="11"/>
        <rFont val="Times New Roman"/>
        <charset val="134"/>
      </rPr>
      <t xml:space="preserve">
</t>
    </r>
    <r>
      <rPr>
        <sz val="11"/>
        <rFont val="仿宋_GB2312"/>
        <charset val="134"/>
      </rPr>
      <t>阴茎包皮过短矫治术</t>
    </r>
    <r>
      <rPr>
        <sz val="11"/>
        <rFont val="Times New Roman"/>
        <charset val="134"/>
      </rPr>
      <t xml:space="preserve">
</t>
    </r>
    <r>
      <rPr>
        <sz val="11"/>
        <rFont val="仿宋_GB2312"/>
        <charset val="134"/>
      </rPr>
      <t>包皮系带过短矫治术</t>
    </r>
    <r>
      <rPr>
        <sz val="11"/>
        <rFont val="Times New Roman"/>
        <charset val="134"/>
      </rPr>
      <t xml:space="preserve">
</t>
    </r>
    <r>
      <rPr>
        <sz val="11"/>
        <rFont val="仿宋_GB2312"/>
        <charset val="134"/>
      </rPr>
      <t>包皮纵切包茎口切开术</t>
    </r>
    <r>
      <rPr>
        <sz val="11"/>
        <rFont val="Times New Roman"/>
        <charset val="134"/>
      </rPr>
      <t xml:space="preserve">
</t>
    </r>
    <r>
      <rPr>
        <sz val="11"/>
        <rFont val="仿宋_GB2312"/>
        <charset val="134"/>
      </rPr>
      <t>包皮根部环切术</t>
    </r>
    <r>
      <rPr>
        <sz val="11"/>
        <rFont val="Times New Roman"/>
        <charset val="134"/>
      </rPr>
      <t xml:space="preserve">
</t>
    </r>
  </si>
  <si>
    <t>腹膜后肿物切除费</t>
  </si>
  <si>
    <t>003310080150000</t>
  </si>
  <si>
    <t>腹膜后肿瘤切除术</t>
  </si>
  <si>
    <t>HQT6U301
HRP6U501</t>
  </si>
  <si>
    <r>
      <rPr>
        <sz val="11"/>
        <rFont val="仿宋_GB2312"/>
        <charset val="134"/>
      </rPr>
      <t>腹膜后肿物切除术</t>
    </r>
    <r>
      <rPr>
        <sz val="11"/>
        <rFont val="Times New Roman"/>
        <charset val="134"/>
      </rPr>
      <t xml:space="preserve">
</t>
    </r>
    <r>
      <rPr>
        <sz val="11"/>
        <rFont val="仿宋_GB2312"/>
        <charset val="134"/>
      </rPr>
      <t>经腹腔镜腹膜后肿物切除术</t>
    </r>
    <r>
      <rPr>
        <sz val="11"/>
        <rFont val="Times New Roman"/>
        <charset val="134"/>
      </rPr>
      <t xml:space="preserve">
</t>
    </r>
  </si>
  <si>
    <r>
      <rPr>
        <sz val="10"/>
        <rFont val="Times New Roman"/>
        <charset val="134"/>
      </rPr>
      <t>01</t>
    </r>
    <r>
      <rPr>
        <sz val="10"/>
        <rFont val="仿宋_GB2312"/>
        <charset val="134"/>
      </rPr>
      <t>副神经节瘤</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</si>
</sst>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6"/>
      <name val="黑体"/>
      <charset val="134"/>
    </font>
    <font>
      <sz val="14"/>
      <name val="黑体"/>
      <charset val="134"/>
    </font>
    <font>
      <sz val="20"/>
      <color theme="1"/>
      <name val="方正小标宋简体"/>
      <charset val="134"/>
    </font>
    <font>
      <sz val="10"/>
      <name val="Times New Roman"/>
      <charset val="134"/>
    </font>
    <font>
      <sz val="10"/>
      <name val="仿宋_GB2312"/>
      <charset val="134"/>
    </font>
    <font>
      <sz val="11"/>
      <name val="Times New Roman"/>
      <charset val="134"/>
    </font>
    <font>
      <sz val="11"/>
      <color theme="1"/>
      <name val="Times New Roman"/>
      <charset val="134"/>
    </font>
    <font>
      <sz val="11"/>
      <name val="仿宋_GB2312"/>
      <charset val="134"/>
    </font>
    <font>
      <sz val="10"/>
      <name val="宋体"/>
      <charset val="134"/>
    </font>
    <font>
      <sz val="11"/>
      <name val="宋体"/>
      <charset val="134"/>
    </font>
    <font>
      <sz val="11"/>
      <color rgb="FFFF0000"/>
      <name val="Times New Roman"/>
      <charset val="134"/>
    </font>
    <font>
      <sz val="10"/>
      <color theme="1"/>
      <name val="Times New Roman"/>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4" fillId="0" borderId="0">
      <alignment vertical="center"/>
    </xf>
    <xf numFmtId="0" fontId="15" fillId="0" borderId="0">
      <alignment vertical="center"/>
    </xf>
    <xf numFmtId="0" fontId="0" fillId="2" borderId="2">
      <alignment vertical="center"/>
    </xf>
    <xf numFmtId="0" fontId="16" fillId="0" borderId="0">
      <alignment vertical="center"/>
    </xf>
    <xf numFmtId="0" fontId="17" fillId="0" borderId="0">
      <alignment vertical="center"/>
    </xf>
    <xf numFmtId="0" fontId="18" fillId="0" borderId="0">
      <alignment vertical="center"/>
    </xf>
    <xf numFmtId="0" fontId="19" fillId="0" borderId="3">
      <alignment vertical="center"/>
    </xf>
    <xf numFmtId="0" fontId="20" fillId="0" borderId="3">
      <alignment vertical="center"/>
    </xf>
    <xf numFmtId="0" fontId="21" fillId="0" borderId="4">
      <alignment vertical="center"/>
    </xf>
    <xf numFmtId="0" fontId="21" fillId="0" borderId="0">
      <alignment vertical="center"/>
    </xf>
    <xf numFmtId="0" fontId="22" fillId="3" borderId="5">
      <alignment vertical="center"/>
    </xf>
    <xf numFmtId="0" fontId="23" fillId="4" borderId="6">
      <alignment vertical="center"/>
    </xf>
    <xf numFmtId="0" fontId="24" fillId="4" borderId="5">
      <alignment vertical="center"/>
    </xf>
    <xf numFmtId="0" fontId="25" fillId="5" borderId="7">
      <alignment vertical="center"/>
    </xf>
    <xf numFmtId="0" fontId="26" fillId="0" borderId="8">
      <alignment vertical="center"/>
    </xf>
    <xf numFmtId="0" fontId="27" fillId="0" borderId="9">
      <alignment vertical="center"/>
    </xf>
    <xf numFmtId="0" fontId="28" fillId="6" borderId="0">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2" fillId="11" borderId="0">
      <alignment vertical="center"/>
    </xf>
    <xf numFmtId="0" fontId="31" fillId="12" borderId="0">
      <alignment vertical="center"/>
    </xf>
    <xf numFmtId="0" fontId="31" fillId="13" borderId="0">
      <alignment vertical="center"/>
    </xf>
    <xf numFmtId="0" fontId="32" fillId="14" borderId="0">
      <alignment vertical="center"/>
    </xf>
    <xf numFmtId="0" fontId="32" fillId="15" borderId="0">
      <alignment vertical="center"/>
    </xf>
    <xf numFmtId="0" fontId="31" fillId="16" borderId="0">
      <alignment vertical="center"/>
    </xf>
    <xf numFmtId="0" fontId="31" fillId="17" borderId="0">
      <alignment vertical="center"/>
    </xf>
    <xf numFmtId="0" fontId="32" fillId="18" borderId="0">
      <alignment vertical="center"/>
    </xf>
    <xf numFmtId="0" fontId="32" fillId="19" borderId="0">
      <alignment vertical="center"/>
    </xf>
    <xf numFmtId="0" fontId="31" fillId="20" borderId="0">
      <alignment vertical="center"/>
    </xf>
    <xf numFmtId="0" fontId="31" fillId="21" borderId="0">
      <alignment vertical="center"/>
    </xf>
    <xf numFmtId="0" fontId="32" fillId="22" borderId="0">
      <alignment vertical="center"/>
    </xf>
    <xf numFmtId="0" fontId="32" fillId="23" borderId="0">
      <alignment vertical="center"/>
    </xf>
    <xf numFmtId="0" fontId="31" fillId="24" borderId="0">
      <alignment vertical="center"/>
    </xf>
    <xf numFmtId="0" fontId="31" fillId="25" borderId="0">
      <alignment vertical="center"/>
    </xf>
    <xf numFmtId="0" fontId="32" fillId="26" borderId="0">
      <alignment vertical="center"/>
    </xf>
    <xf numFmtId="0" fontId="32" fillId="27" borderId="0">
      <alignment vertical="center"/>
    </xf>
    <xf numFmtId="0" fontId="31" fillId="28" borderId="0">
      <alignment vertical="center"/>
    </xf>
    <xf numFmtId="0" fontId="31" fillId="29" borderId="0">
      <alignment vertical="center"/>
    </xf>
    <xf numFmtId="0" fontId="32" fillId="30" borderId="0">
      <alignment vertical="center"/>
    </xf>
    <xf numFmtId="0" fontId="32" fillId="31" borderId="0">
      <alignment vertical="center"/>
    </xf>
    <xf numFmtId="0" fontId="31" fillId="32" borderId="0">
      <alignment vertical="center"/>
    </xf>
    <xf numFmtId="0" fontId="33" fillId="0" borderId="0" applyProtection="0">
      <alignment vertical="center"/>
    </xf>
  </cellStyleXfs>
  <cellXfs count="39">
    <xf numFmtId="0" fontId="0" fillId="0" borderId="0" xfId="0" applyAlignment="1">
      <alignment vertical="center"/>
    </xf>
    <xf numFmtId="0" fontId="0" fillId="0" borderId="0" xfId="0" applyFill="1" applyAlignment="1">
      <alignment vertical="center" wrapText="1"/>
    </xf>
    <xf numFmtId="0" fontId="1" fillId="0" borderId="0" xfId="0" applyFont="1" applyFill="1" applyBorder="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top" wrapText="1"/>
    </xf>
    <xf numFmtId="0" fontId="6" fillId="0" borderId="1" xfId="49" applyFont="1" applyFill="1" applyBorder="1" applyAlignment="1">
      <alignment horizontal="left" vertical="top" wrapText="1"/>
    </xf>
    <xf numFmtId="0" fontId="8" fillId="0" borderId="1" xfId="49" applyFont="1" applyFill="1" applyBorder="1" applyAlignment="1">
      <alignment horizontal="left" vertical="top"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left" vertical="center" wrapText="1"/>
    </xf>
    <xf numFmtId="1" fontId="4"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0" fontId="6" fillId="0" borderId="1" xfId="49" applyFont="1" applyFill="1" applyBorder="1" applyAlignment="1">
      <alignment horizontal="left" vertical="center" wrapText="1"/>
    </xf>
    <xf numFmtId="0" fontId="8"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0" fillId="0" borderId="1" xfId="0" applyFill="1" applyBorder="1" applyAlignment="1">
      <alignment vertical="center" wrapText="1"/>
    </xf>
    <xf numFmtId="0" fontId="8" fillId="0" borderId="1" xfId="49" applyFont="1" applyFill="1" applyBorder="1" applyAlignment="1">
      <alignment vertical="center" wrapText="1"/>
    </xf>
    <xf numFmtId="0" fontId="4" fillId="0" borderId="1" xfId="0" applyFont="1" applyFill="1" applyBorder="1" applyAlignment="1" quotePrefix="1">
      <alignment vertical="center" wrapText="1"/>
    </xf>
    <xf numFmtId="0" fontId="6" fillId="0" borderId="1" xfId="0" applyFont="1" applyFill="1" applyBorder="1" applyAlignment="1" quotePrefix="1">
      <alignment vertical="center" wrapText="1"/>
    </xf>
    <xf numFmtId="0" fontId="4" fillId="0" borderId="1" xfId="0" applyFont="1" applyFill="1" applyBorder="1" applyAlignment="1" quotePrefix="1">
      <alignment horizontal="left" vertical="center" wrapText="1"/>
    </xf>
    <xf numFmtId="0" fontId="9" fillId="0" borderId="1" xfId="0" applyFont="1" applyFill="1" applyBorder="1" applyAlignment="1" quotePrefix="1">
      <alignment horizontal="left" vertical="center" wrapText="1"/>
    </xf>
    <xf numFmtId="0" fontId="6" fillId="0" borderId="1" xfId="0"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5"/>
  <sheetViews>
    <sheetView tabSelected="1" workbookViewId="0">
      <selection activeCell="F6" sqref="F6"/>
    </sheetView>
  </sheetViews>
  <sheetFormatPr defaultColWidth="9.02654867256637" defaultRowHeight="13.5"/>
  <cols>
    <col min="1" max="1" width="7.53097345132743" style="4" customWidth="1"/>
    <col min="2" max="2" width="19" style="4" customWidth="1"/>
    <col min="3" max="3" width="11.3805309734513" style="1" customWidth="1"/>
    <col min="4" max="4" width="9.38053097345133" style="1" customWidth="1"/>
    <col min="5" max="5" width="9.50442477876106" style="1" customWidth="1"/>
    <col min="6" max="6" width="10.1327433628319" style="1" customWidth="1"/>
    <col min="7" max="7" width="17.4867256637168" style="1" customWidth="1"/>
    <col min="8" max="8" width="30.0088495575221" style="1" customWidth="1"/>
    <col min="9" max="9" width="16.0442477876106" style="1" customWidth="1"/>
    <col min="10" max="10" width="22.3451327433628" style="1" customWidth="1"/>
    <col min="11" max="11" width="14.9469026548673" style="1" customWidth="1"/>
    <col min="12" max="12" width="39.4601769911504" style="1" customWidth="1"/>
    <col min="13" max="13" width="16.7964601769912" style="1" customWidth="1"/>
    <col min="14" max="14" width="19.2566371681416" style="1" customWidth="1"/>
    <col min="15" max="16384" width="9.02654867256637" style="1"/>
  </cols>
  <sheetData>
    <row r="1" s="1" customFormat="1" ht="17.6" spans="1:14">
      <c r="A1" s="5" t="s">
        <v>0</v>
      </c>
      <c r="B1" s="4"/>
      <c r="E1" s="4"/>
    </row>
    <row r="2" s="1" customFormat="1" ht="64" customHeight="1" spans="1:14">
      <c r="A2" s="6" t="s">
        <v>1</v>
      </c>
      <c r="B2" s="6"/>
      <c r="C2" s="6"/>
      <c r="D2" s="6"/>
      <c r="E2" s="6"/>
      <c r="F2" s="6"/>
      <c r="G2" s="6"/>
      <c r="H2" s="6"/>
      <c r="I2" s="6"/>
      <c r="J2" s="6"/>
      <c r="K2" s="6"/>
      <c r="L2" s="6"/>
      <c r="M2" s="6"/>
      <c r="N2" s="6"/>
    </row>
    <row r="3" s="2" customFormat="1" ht="20.25" spans="1:14">
      <c r="A3" s="7" t="s">
        <v>2</v>
      </c>
      <c r="B3" s="7" t="s">
        <v>3</v>
      </c>
      <c r="C3" s="7" t="s">
        <v>4</v>
      </c>
      <c r="D3" s="7" t="s">
        <v>5</v>
      </c>
      <c r="E3" s="7" t="s">
        <v>6</v>
      </c>
      <c r="F3" s="7" t="s">
        <v>7</v>
      </c>
      <c r="G3" s="8" t="s">
        <v>8</v>
      </c>
      <c r="H3" s="8"/>
      <c r="I3" s="8"/>
      <c r="J3" s="8"/>
      <c r="K3" s="7" t="s">
        <v>9</v>
      </c>
      <c r="L3" s="7"/>
      <c r="M3" s="7"/>
      <c r="N3" s="7"/>
    </row>
    <row r="4" s="2" customFormat="1" ht="20.25" spans="1:14">
      <c r="A4" s="7"/>
      <c r="B4" s="7"/>
      <c r="C4" s="7"/>
      <c r="D4" s="7"/>
      <c r="E4" s="7"/>
      <c r="F4" s="7"/>
      <c r="G4" s="7" t="s">
        <v>10</v>
      </c>
      <c r="H4" s="7"/>
      <c r="I4" s="7" t="s">
        <v>11</v>
      </c>
      <c r="J4" s="7"/>
      <c r="K4" s="7" t="s">
        <v>10</v>
      </c>
      <c r="L4" s="7"/>
      <c r="M4" s="7" t="s">
        <v>11</v>
      </c>
      <c r="N4" s="7"/>
    </row>
    <row r="5" s="2" customFormat="1" ht="20.25" spans="1:14">
      <c r="A5" s="7"/>
      <c r="B5" s="7"/>
      <c r="C5" s="7"/>
      <c r="D5" s="7"/>
      <c r="E5" s="7"/>
      <c r="F5" s="7"/>
      <c r="G5" s="9" t="s">
        <v>12</v>
      </c>
      <c r="H5" s="7" t="s">
        <v>3</v>
      </c>
      <c r="I5" s="9" t="s">
        <v>12</v>
      </c>
      <c r="J5" s="7" t="s">
        <v>3</v>
      </c>
      <c r="K5" s="7" t="s">
        <v>12</v>
      </c>
      <c r="L5" s="7" t="s">
        <v>3</v>
      </c>
      <c r="M5" s="7" t="s">
        <v>12</v>
      </c>
      <c r="N5" s="7" t="s">
        <v>3</v>
      </c>
    </row>
    <row r="6" s="1" customFormat="1" ht="62" customHeight="1" spans="1:14">
      <c r="A6" s="10">
        <f t="shared" ref="A6:A9" si="0">ROW()-5</f>
        <v>1</v>
      </c>
      <c r="B6" s="11" t="s">
        <v>13</v>
      </c>
      <c r="C6" s="12"/>
      <c r="D6" s="12"/>
      <c r="E6" s="11" t="s">
        <v>14</v>
      </c>
      <c r="F6" s="12"/>
      <c r="G6" s="13" t="s">
        <v>15</v>
      </c>
      <c r="H6" s="14" t="s">
        <v>16</v>
      </c>
      <c r="I6" s="15"/>
      <c r="J6" s="15"/>
      <c r="K6" s="16" t="s">
        <v>17</v>
      </c>
      <c r="L6" s="16" t="s">
        <v>18</v>
      </c>
      <c r="M6" s="17"/>
      <c r="N6" s="17"/>
    </row>
    <row r="7" s="1" customFormat="1" ht="86" customHeight="1" spans="1:14">
      <c r="A7" s="10">
        <f t="shared" si="0"/>
        <v>2</v>
      </c>
      <c r="B7" s="11" t="s">
        <v>19</v>
      </c>
      <c r="C7" s="12"/>
      <c r="D7" s="12"/>
      <c r="E7" s="11" t="s">
        <v>14</v>
      </c>
      <c r="F7" s="12"/>
      <c r="G7" s="12" t="s">
        <v>20</v>
      </c>
      <c r="H7" s="18" t="s">
        <v>21</v>
      </c>
      <c r="I7" s="15"/>
      <c r="J7" s="15"/>
      <c r="K7" s="16" t="s">
        <v>22</v>
      </c>
      <c r="L7" s="16" t="s">
        <v>23</v>
      </c>
      <c r="M7" s="17"/>
      <c r="N7" s="17"/>
    </row>
    <row r="8" s="1" customFormat="1" ht="43" customHeight="1" spans="1:14">
      <c r="A8" s="10">
        <f t="shared" si="0"/>
        <v>3</v>
      </c>
      <c r="B8" s="11" t="s">
        <v>24</v>
      </c>
      <c r="C8" s="12"/>
      <c r="D8" s="12"/>
      <c r="E8" s="11" t="s">
        <v>25</v>
      </c>
      <c r="F8" s="12"/>
      <c r="G8" s="13" t="s">
        <v>26</v>
      </c>
      <c r="H8" s="14" t="s">
        <v>27</v>
      </c>
      <c r="I8" s="15"/>
      <c r="J8" s="15"/>
      <c r="K8" s="19" t="s">
        <v>28</v>
      </c>
      <c r="L8" s="20" t="s">
        <v>29</v>
      </c>
      <c r="M8" s="17"/>
      <c r="N8" s="17"/>
    </row>
    <row r="9" s="1" customFormat="1" ht="41" customHeight="1" spans="1:14">
      <c r="A9" s="10">
        <f t="shared" si="0"/>
        <v>4</v>
      </c>
      <c r="B9" s="11" t="s">
        <v>30</v>
      </c>
      <c r="C9" s="12"/>
      <c r="D9" s="12"/>
      <c r="E9" s="11" t="s">
        <v>25</v>
      </c>
      <c r="F9" s="12"/>
      <c r="G9" s="13" t="s">
        <v>31</v>
      </c>
      <c r="H9" s="14" t="s">
        <v>32</v>
      </c>
      <c r="I9" s="15"/>
      <c r="J9" s="15"/>
      <c r="K9" s="16" t="s">
        <v>33</v>
      </c>
      <c r="L9" s="16" t="s">
        <v>34</v>
      </c>
      <c r="M9" s="17"/>
      <c r="N9" s="17"/>
    </row>
    <row r="10" s="1" customFormat="1" ht="41" customHeight="1" spans="1:14">
      <c r="A10" s="10"/>
      <c r="B10" s="10"/>
      <c r="C10" s="12"/>
      <c r="D10" s="12" t="s">
        <v>35</v>
      </c>
      <c r="E10" s="11" t="s">
        <v>25</v>
      </c>
      <c r="F10" s="12"/>
      <c r="G10" s="13"/>
      <c r="H10" s="13"/>
      <c r="I10" s="15"/>
      <c r="J10" s="15"/>
      <c r="K10" s="16" t="s">
        <v>36</v>
      </c>
      <c r="L10" s="16" t="s">
        <v>37</v>
      </c>
      <c r="M10" s="17"/>
      <c r="N10" s="17"/>
    </row>
    <row r="11" s="1" customFormat="1" ht="57" customHeight="1" spans="1:14">
      <c r="A11" s="10">
        <f t="shared" ref="A11:A18" si="1">ROW()-6</f>
        <v>5</v>
      </c>
      <c r="B11" s="11" t="s">
        <v>38</v>
      </c>
      <c r="C11" s="12"/>
      <c r="D11" s="12"/>
      <c r="E11" s="11" t="s">
        <v>14</v>
      </c>
      <c r="F11" s="12"/>
      <c r="G11" s="39" t="s">
        <v>39</v>
      </c>
      <c r="H11" s="18" t="s">
        <v>40</v>
      </c>
      <c r="I11" s="15"/>
      <c r="J11" s="15"/>
      <c r="K11" s="19" t="s">
        <v>41</v>
      </c>
      <c r="L11" s="20" t="s">
        <v>42</v>
      </c>
      <c r="M11" s="16"/>
      <c r="N11" s="16"/>
    </row>
    <row r="12" s="1" customFormat="1" ht="31" customHeight="1" spans="1:14">
      <c r="A12" s="10">
        <f t="shared" si="1"/>
        <v>6</v>
      </c>
      <c r="B12" s="11" t="s">
        <v>43</v>
      </c>
      <c r="C12" s="12"/>
      <c r="D12" s="12"/>
      <c r="E12" s="11" t="s">
        <v>14</v>
      </c>
      <c r="F12" s="12"/>
      <c r="G12" s="12"/>
      <c r="H12" s="12"/>
      <c r="I12" s="15"/>
      <c r="J12" s="15"/>
      <c r="K12" s="19" t="s">
        <v>44</v>
      </c>
      <c r="L12" s="21" t="s">
        <v>45</v>
      </c>
      <c r="M12" s="16"/>
      <c r="N12" s="16"/>
    </row>
    <row r="13" s="1" customFormat="1" ht="72" customHeight="1" spans="1:14">
      <c r="A13" s="10">
        <f t="shared" si="1"/>
        <v>7</v>
      </c>
      <c r="B13" s="11" t="s">
        <v>46</v>
      </c>
      <c r="C13" s="12"/>
      <c r="D13" s="12"/>
      <c r="E13" s="11" t="s">
        <v>14</v>
      </c>
      <c r="F13" s="12"/>
      <c r="G13" s="40" t="s">
        <v>47</v>
      </c>
      <c r="H13" s="22" t="s">
        <v>48</v>
      </c>
      <c r="I13" s="15"/>
      <c r="J13" s="15"/>
      <c r="K13" s="19" t="s">
        <v>49</v>
      </c>
      <c r="L13" s="19" t="s">
        <v>50</v>
      </c>
      <c r="M13" s="16"/>
      <c r="N13" s="16"/>
    </row>
    <row r="14" s="1" customFormat="1" ht="34" customHeight="1" spans="1:14">
      <c r="A14" s="10">
        <f t="shared" si="1"/>
        <v>8</v>
      </c>
      <c r="B14" s="11" t="s">
        <v>51</v>
      </c>
      <c r="C14" s="12"/>
      <c r="D14" s="12"/>
      <c r="E14" s="11" t="s">
        <v>14</v>
      </c>
      <c r="F14" s="12"/>
      <c r="G14" s="13" t="s">
        <v>52</v>
      </c>
      <c r="H14" s="14" t="s">
        <v>53</v>
      </c>
      <c r="I14" s="15"/>
      <c r="J14" s="15"/>
      <c r="K14" s="16" t="s">
        <v>54</v>
      </c>
      <c r="L14" s="16" t="s">
        <v>55</v>
      </c>
      <c r="M14" s="16"/>
      <c r="N14" s="16"/>
    </row>
    <row r="15" s="1" customFormat="1" ht="84" customHeight="1" spans="1:14">
      <c r="A15" s="10">
        <f t="shared" si="1"/>
        <v>9</v>
      </c>
      <c r="B15" s="11" t="s">
        <v>56</v>
      </c>
      <c r="C15" s="12"/>
      <c r="D15" s="12"/>
      <c r="E15" s="11" t="s">
        <v>14</v>
      </c>
      <c r="F15" s="12"/>
      <c r="G15" s="40" t="s">
        <v>57</v>
      </c>
      <c r="H15" s="22" t="s">
        <v>58</v>
      </c>
      <c r="I15" s="15"/>
      <c r="J15" s="15"/>
      <c r="K15" s="16" t="s">
        <v>59</v>
      </c>
      <c r="L15" s="23" t="s">
        <v>60</v>
      </c>
      <c r="M15" s="16"/>
      <c r="N15" s="16"/>
    </row>
    <row r="16" s="1" customFormat="1" ht="30" customHeight="1" spans="1:14">
      <c r="A16" s="10">
        <f t="shared" si="1"/>
        <v>10</v>
      </c>
      <c r="B16" s="24" t="s">
        <v>61</v>
      </c>
      <c r="C16" s="12"/>
      <c r="D16" s="12"/>
      <c r="E16" s="24" t="s">
        <v>14</v>
      </c>
      <c r="F16" s="12"/>
      <c r="G16" s="41" t="s">
        <v>62</v>
      </c>
      <c r="H16" s="14" t="s">
        <v>63</v>
      </c>
      <c r="I16" s="15"/>
      <c r="J16" s="15"/>
      <c r="K16" s="16" t="s">
        <v>64</v>
      </c>
      <c r="L16" s="16" t="s">
        <v>65</v>
      </c>
      <c r="M16" s="17"/>
      <c r="N16" s="17"/>
    </row>
    <row r="17" s="1" customFormat="1" ht="88" customHeight="1" spans="1:14">
      <c r="A17" s="10">
        <f t="shared" si="1"/>
        <v>11</v>
      </c>
      <c r="B17" s="24" t="s">
        <v>66</v>
      </c>
      <c r="C17" s="12"/>
      <c r="D17" s="12"/>
      <c r="E17" s="24" t="s">
        <v>14</v>
      </c>
      <c r="F17" s="25" t="s">
        <v>67</v>
      </c>
      <c r="G17" s="15" t="s">
        <v>68</v>
      </c>
      <c r="H17" s="22" t="s">
        <v>69</v>
      </c>
      <c r="I17" s="15"/>
      <c r="J17" s="15"/>
      <c r="K17" s="19" t="s">
        <v>70</v>
      </c>
      <c r="L17" s="19" t="s">
        <v>71</v>
      </c>
      <c r="M17" s="17"/>
      <c r="N17" s="17"/>
    </row>
    <row r="18" s="1" customFormat="1" ht="291" customHeight="1" spans="1:14">
      <c r="A18" s="10">
        <f t="shared" si="1"/>
        <v>12</v>
      </c>
      <c r="B18" s="24" t="s">
        <v>72</v>
      </c>
      <c r="C18" s="10"/>
      <c r="D18" s="10"/>
      <c r="E18" s="24" t="s">
        <v>14</v>
      </c>
      <c r="F18" s="26" t="s">
        <v>73</v>
      </c>
      <c r="G18" s="16" t="s">
        <v>74</v>
      </c>
      <c r="H18" s="23" t="s">
        <v>75</v>
      </c>
      <c r="I18" s="15"/>
      <c r="J18" s="15"/>
      <c r="K18" s="19" t="s">
        <v>76</v>
      </c>
      <c r="L18" s="27" t="s">
        <v>77</v>
      </c>
      <c r="M18" s="17"/>
      <c r="N18" s="17"/>
    </row>
    <row r="19" s="1" customFormat="1" ht="291" customHeight="1" spans="1:14">
      <c r="A19" s="10"/>
      <c r="B19" s="26"/>
      <c r="C19" s="10"/>
      <c r="D19" s="10"/>
      <c r="E19" s="26"/>
      <c r="F19" s="26"/>
      <c r="G19" s="16"/>
      <c r="H19" s="23"/>
      <c r="I19" s="15"/>
      <c r="J19" s="15"/>
      <c r="K19" s="19"/>
      <c r="L19" s="19"/>
      <c r="M19" s="17"/>
      <c r="N19" s="17"/>
    </row>
    <row r="20" s="1" customFormat="1" ht="39" customHeight="1" spans="1:14">
      <c r="A20" s="10">
        <f>ROW()-7</f>
        <v>13</v>
      </c>
      <c r="B20" s="24" t="s">
        <v>78</v>
      </c>
      <c r="C20" s="12"/>
      <c r="D20" s="12"/>
      <c r="E20" s="24" t="s">
        <v>14</v>
      </c>
      <c r="F20" s="12"/>
      <c r="G20" s="15"/>
      <c r="H20" s="15"/>
      <c r="I20" s="15"/>
      <c r="J20" s="15"/>
      <c r="K20" s="16" t="s">
        <v>79</v>
      </c>
      <c r="L20" s="28" t="s">
        <v>80</v>
      </c>
      <c r="M20" s="17"/>
      <c r="N20" s="17"/>
    </row>
    <row r="21" s="1" customFormat="1" ht="57" customHeight="1" spans="1:14">
      <c r="A21" s="10"/>
      <c r="B21" s="26"/>
      <c r="C21" s="12" t="s">
        <v>81</v>
      </c>
      <c r="D21" s="12"/>
      <c r="E21" s="24" t="s">
        <v>14</v>
      </c>
      <c r="F21" s="18" t="s">
        <v>82</v>
      </c>
      <c r="G21" s="15"/>
      <c r="H21" s="15"/>
      <c r="I21" s="15"/>
      <c r="J21" s="15"/>
      <c r="K21" s="16"/>
      <c r="L21" s="16"/>
      <c r="M21" s="17"/>
      <c r="N21" s="17"/>
    </row>
    <row r="22" s="1" customFormat="1" ht="95" customHeight="1" spans="1:14">
      <c r="A22" s="10">
        <f>ROW()-8</f>
        <v>14</v>
      </c>
      <c r="B22" s="24" t="s">
        <v>83</v>
      </c>
      <c r="C22" s="12"/>
      <c r="D22" s="12"/>
      <c r="E22" s="24" t="s">
        <v>14</v>
      </c>
      <c r="F22" s="12"/>
      <c r="G22" s="15" t="s">
        <v>84</v>
      </c>
      <c r="H22" s="22" t="s">
        <v>85</v>
      </c>
      <c r="I22" s="15"/>
      <c r="J22" s="15"/>
      <c r="K22" s="16" t="s">
        <v>86</v>
      </c>
      <c r="L22" s="29" t="s">
        <v>87</v>
      </c>
      <c r="M22" s="17"/>
      <c r="N22" s="17"/>
    </row>
    <row r="23" s="1" customFormat="1" ht="141" customHeight="1" spans="1:14">
      <c r="A23" s="10"/>
      <c r="B23" s="26"/>
      <c r="C23" s="12" t="s">
        <v>81</v>
      </c>
      <c r="D23" s="12"/>
      <c r="E23" s="24" t="s">
        <v>14</v>
      </c>
      <c r="F23" s="18" t="s">
        <v>82</v>
      </c>
      <c r="G23" s="15" t="s">
        <v>88</v>
      </c>
      <c r="H23" s="22" t="s">
        <v>89</v>
      </c>
      <c r="I23" s="15"/>
      <c r="J23" s="15"/>
      <c r="K23" s="16" t="s">
        <v>90</v>
      </c>
      <c r="L23" s="29" t="s">
        <v>91</v>
      </c>
      <c r="M23" s="17"/>
      <c r="N23" s="17"/>
    </row>
    <row r="24" s="1" customFormat="1" ht="85" customHeight="1" spans="1:14">
      <c r="A24" s="10">
        <f>ROW()-9</f>
        <v>15</v>
      </c>
      <c r="B24" s="24" t="s">
        <v>92</v>
      </c>
      <c r="C24" s="12"/>
      <c r="D24" s="12"/>
      <c r="E24" s="24" t="s">
        <v>14</v>
      </c>
      <c r="F24" s="12"/>
      <c r="G24" s="15" t="s">
        <v>93</v>
      </c>
      <c r="H24" s="22" t="s">
        <v>94</v>
      </c>
      <c r="I24" s="15"/>
      <c r="J24" s="15"/>
      <c r="K24" s="16" t="s">
        <v>95</v>
      </c>
      <c r="L24" s="29" t="s">
        <v>96</v>
      </c>
      <c r="M24" s="17"/>
      <c r="N24" s="17"/>
    </row>
    <row r="25" s="1" customFormat="1" ht="58" customHeight="1" spans="1:14">
      <c r="A25" s="10"/>
      <c r="B25" s="26"/>
      <c r="C25" s="12" t="s">
        <v>81</v>
      </c>
      <c r="D25" s="12"/>
      <c r="E25" s="24" t="s">
        <v>14</v>
      </c>
      <c r="F25" s="18" t="s">
        <v>82</v>
      </c>
      <c r="G25" s="40" t="s">
        <v>97</v>
      </c>
      <c r="H25" s="22" t="s">
        <v>98</v>
      </c>
      <c r="I25" s="15"/>
      <c r="J25" s="15"/>
      <c r="K25" s="16" t="s">
        <v>99</v>
      </c>
      <c r="L25" s="16" t="s">
        <v>100</v>
      </c>
      <c r="M25" s="17"/>
      <c r="N25" s="17"/>
    </row>
    <row r="26" s="1" customFormat="1" ht="78" customHeight="1" spans="1:14">
      <c r="A26" s="10">
        <f>ROW()-10</f>
        <v>16</v>
      </c>
      <c r="B26" s="24" t="s">
        <v>101</v>
      </c>
      <c r="C26" s="12"/>
      <c r="D26" s="12"/>
      <c r="E26" s="24" t="s">
        <v>14</v>
      </c>
      <c r="F26" s="12"/>
      <c r="G26" s="15" t="s">
        <v>102</v>
      </c>
      <c r="H26" s="22" t="s">
        <v>103</v>
      </c>
      <c r="I26" s="15"/>
      <c r="J26" s="15"/>
      <c r="K26" s="16" t="s">
        <v>104</v>
      </c>
      <c r="L26" s="16" t="s">
        <v>105</v>
      </c>
      <c r="M26" s="17"/>
      <c r="N26" s="17"/>
    </row>
    <row r="27" s="1" customFormat="1" ht="42" customHeight="1" spans="1:14">
      <c r="A27" s="10"/>
      <c r="B27" s="26"/>
      <c r="C27" s="12"/>
      <c r="D27" s="12" t="s">
        <v>106</v>
      </c>
      <c r="E27" s="24" t="s">
        <v>14</v>
      </c>
      <c r="F27" s="12"/>
      <c r="G27" s="15"/>
      <c r="H27" s="22"/>
      <c r="I27" s="15"/>
      <c r="J27" s="15"/>
      <c r="K27" s="16" t="s">
        <v>107</v>
      </c>
      <c r="L27" s="23" t="s">
        <v>108</v>
      </c>
      <c r="M27" s="17"/>
      <c r="N27" s="17"/>
    </row>
    <row r="28" s="1" customFormat="1" ht="41" customHeight="1" spans="1:14">
      <c r="A28" s="10"/>
      <c r="B28" s="26"/>
      <c r="C28" s="12"/>
      <c r="D28" s="12" t="s">
        <v>109</v>
      </c>
      <c r="E28" s="24" t="s">
        <v>14</v>
      </c>
      <c r="F28" s="12"/>
      <c r="G28" s="15"/>
      <c r="H28" s="15"/>
      <c r="I28" s="15"/>
      <c r="J28" s="15"/>
      <c r="K28" s="16" t="s">
        <v>110</v>
      </c>
      <c r="L28" s="16" t="s">
        <v>111</v>
      </c>
      <c r="M28" s="17"/>
      <c r="N28" s="17"/>
    </row>
    <row r="29" s="1" customFormat="1" ht="41" customHeight="1" spans="1:14">
      <c r="A29" s="10">
        <f>ROW()-12</f>
        <v>17</v>
      </c>
      <c r="B29" s="24" t="s">
        <v>112</v>
      </c>
      <c r="C29" s="12"/>
      <c r="D29" s="12"/>
      <c r="E29" s="24" t="s">
        <v>25</v>
      </c>
      <c r="F29" s="12"/>
      <c r="G29" s="15" t="s">
        <v>113</v>
      </c>
      <c r="H29" s="22" t="s">
        <v>114</v>
      </c>
      <c r="I29" s="15"/>
      <c r="J29" s="15"/>
      <c r="K29" s="16" t="s">
        <v>115</v>
      </c>
      <c r="L29" s="28" t="s">
        <v>116</v>
      </c>
      <c r="M29" s="17"/>
      <c r="N29" s="17"/>
    </row>
    <row r="30" s="1" customFormat="1" ht="41" customHeight="1" spans="1:14">
      <c r="A30" s="10"/>
      <c r="B30" s="26"/>
      <c r="C30" s="12" t="s">
        <v>117</v>
      </c>
      <c r="D30" s="12"/>
      <c r="E30" s="24" t="s">
        <v>25</v>
      </c>
      <c r="F30" s="12"/>
      <c r="G30" s="16" t="s">
        <v>118</v>
      </c>
      <c r="H30" s="23" t="s">
        <v>119</v>
      </c>
      <c r="I30" s="15"/>
      <c r="J30" s="15"/>
      <c r="K30" s="16" t="s">
        <v>120</v>
      </c>
      <c r="L30" s="28" t="s">
        <v>121</v>
      </c>
      <c r="M30" s="17"/>
      <c r="N30" s="17"/>
    </row>
    <row r="31" s="1" customFormat="1" ht="41" customHeight="1" spans="1:14">
      <c r="A31" s="10"/>
      <c r="B31" s="26"/>
      <c r="C31" s="12"/>
      <c r="D31" s="12" t="s">
        <v>122</v>
      </c>
      <c r="E31" s="24" t="s">
        <v>25</v>
      </c>
      <c r="F31" s="12"/>
      <c r="G31" s="16" t="s">
        <v>123</v>
      </c>
      <c r="H31" s="23" t="s">
        <v>124</v>
      </c>
      <c r="I31" s="15"/>
      <c r="J31" s="15"/>
      <c r="K31" s="16"/>
      <c r="L31" s="28"/>
      <c r="M31" s="17"/>
      <c r="N31" s="17"/>
    </row>
    <row r="32" s="1" customFormat="1" ht="58" customHeight="1" spans="1:14">
      <c r="A32" s="26">
        <f t="shared" ref="A32:A37" si="2">ROW()-14</f>
        <v>18</v>
      </c>
      <c r="B32" s="24" t="s">
        <v>125</v>
      </c>
      <c r="C32" s="12"/>
      <c r="D32" s="12"/>
      <c r="E32" s="24" t="s">
        <v>25</v>
      </c>
      <c r="F32" s="12"/>
      <c r="G32" s="12" t="s">
        <v>126</v>
      </c>
      <c r="H32" s="18" t="s">
        <v>127</v>
      </c>
      <c r="I32" s="30" t="s">
        <v>128</v>
      </c>
      <c r="J32" s="30" t="s">
        <v>129</v>
      </c>
      <c r="K32" s="16" t="s">
        <v>130</v>
      </c>
      <c r="L32" s="16" t="s">
        <v>131</v>
      </c>
      <c r="M32" s="17"/>
      <c r="N32" s="17"/>
    </row>
    <row r="33" s="1" customFormat="1" ht="33" customHeight="1" spans="1:14">
      <c r="A33" s="26">
        <f t="shared" si="2"/>
        <v>19</v>
      </c>
      <c r="B33" s="24" t="s">
        <v>132</v>
      </c>
      <c r="C33" s="12"/>
      <c r="D33" s="12"/>
      <c r="E33" s="24" t="s">
        <v>25</v>
      </c>
      <c r="F33" s="12"/>
      <c r="G33" s="13" t="s">
        <v>133</v>
      </c>
      <c r="H33" s="14" t="s">
        <v>134</v>
      </c>
      <c r="I33" s="30" t="s">
        <v>128</v>
      </c>
      <c r="J33" s="30" t="s">
        <v>129</v>
      </c>
      <c r="K33" s="16"/>
      <c r="L33" s="16"/>
      <c r="M33" s="17"/>
      <c r="N33" s="17"/>
    </row>
    <row r="34" s="1" customFormat="1" ht="92" customHeight="1" spans="1:14">
      <c r="A34" s="26">
        <f t="shared" si="2"/>
        <v>20</v>
      </c>
      <c r="B34" s="24" t="s">
        <v>135</v>
      </c>
      <c r="C34" s="12"/>
      <c r="D34" s="12"/>
      <c r="E34" s="24" t="s">
        <v>14</v>
      </c>
      <c r="F34" s="12"/>
      <c r="G34" s="13" t="s">
        <v>136</v>
      </c>
      <c r="H34" s="14" t="s">
        <v>137</v>
      </c>
      <c r="I34" s="30" t="s">
        <v>128</v>
      </c>
      <c r="J34" s="30" t="s">
        <v>129</v>
      </c>
      <c r="K34" s="16" t="s">
        <v>138</v>
      </c>
      <c r="L34" s="28" t="s">
        <v>139</v>
      </c>
      <c r="M34" s="17"/>
      <c r="N34" s="17"/>
    </row>
    <row r="35" s="1" customFormat="1" ht="57" customHeight="1" spans="1:14">
      <c r="A35" s="26">
        <f t="shared" si="2"/>
        <v>21</v>
      </c>
      <c r="B35" s="24" t="s">
        <v>140</v>
      </c>
      <c r="C35" s="12"/>
      <c r="D35" s="12"/>
      <c r="E35" s="24" t="s">
        <v>25</v>
      </c>
      <c r="F35" s="12"/>
      <c r="G35" s="13" t="s">
        <v>141</v>
      </c>
      <c r="H35" s="14" t="s">
        <v>142</v>
      </c>
      <c r="I35" s="30" t="s">
        <v>128</v>
      </c>
      <c r="J35" s="30" t="s">
        <v>129</v>
      </c>
      <c r="K35" s="16" t="s">
        <v>143</v>
      </c>
      <c r="L35" s="16" t="s">
        <v>144</v>
      </c>
      <c r="M35" s="17"/>
      <c r="N35" s="17"/>
    </row>
    <row r="36" s="1" customFormat="1" ht="121" customHeight="1" spans="1:14">
      <c r="A36" s="26">
        <f t="shared" si="2"/>
        <v>22</v>
      </c>
      <c r="B36" s="24" t="s">
        <v>145</v>
      </c>
      <c r="C36" s="12"/>
      <c r="D36" s="12"/>
      <c r="E36" s="24" t="s">
        <v>25</v>
      </c>
      <c r="F36" s="12"/>
      <c r="G36" s="15" t="s">
        <v>146</v>
      </c>
      <c r="H36" s="22" t="s">
        <v>147</v>
      </c>
      <c r="I36" s="42" t="s">
        <v>128</v>
      </c>
      <c r="J36" s="30" t="s">
        <v>129</v>
      </c>
      <c r="K36" s="16" t="s">
        <v>148</v>
      </c>
      <c r="L36" s="28" t="s">
        <v>149</v>
      </c>
      <c r="M36" s="17"/>
      <c r="N36" s="17"/>
    </row>
    <row r="37" s="1" customFormat="1" ht="259" customHeight="1" spans="1:14">
      <c r="A37" s="26">
        <f t="shared" si="2"/>
        <v>23</v>
      </c>
      <c r="B37" s="24" t="s">
        <v>150</v>
      </c>
      <c r="C37" s="12"/>
      <c r="D37" s="12"/>
      <c r="E37" s="24" t="s">
        <v>25</v>
      </c>
      <c r="F37" s="12"/>
      <c r="G37" s="15" t="s">
        <v>151</v>
      </c>
      <c r="H37" s="22" t="s">
        <v>152</v>
      </c>
      <c r="I37" s="15" t="s">
        <v>153</v>
      </c>
      <c r="J37" s="22" t="s">
        <v>154</v>
      </c>
      <c r="K37" s="16" t="s">
        <v>155</v>
      </c>
      <c r="L37" s="28" t="s">
        <v>156</v>
      </c>
      <c r="M37" s="17"/>
      <c r="N37" s="17"/>
    </row>
    <row r="38" s="1" customFormat="1" ht="76" customHeight="1" spans="1:14">
      <c r="A38" s="26"/>
      <c r="B38" s="26"/>
      <c r="C38" s="12" t="s">
        <v>157</v>
      </c>
      <c r="D38" s="12"/>
      <c r="E38" s="24" t="s">
        <v>25</v>
      </c>
      <c r="F38" s="18" t="s">
        <v>158</v>
      </c>
      <c r="G38" s="15"/>
      <c r="H38" s="15"/>
      <c r="I38" s="15"/>
      <c r="J38" s="15"/>
      <c r="K38" s="16"/>
      <c r="L38" s="16"/>
      <c r="M38" s="17"/>
      <c r="N38" s="17"/>
    </row>
    <row r="39" s="1" customFormat="1" ht="123" customHeight="1" spans="1:14">
      <c r="A39" s="10">
        <f>ROW()-15</f>
        <v>24</v>
      </c>
      <c r="B39" s="24" t="s">
        <v>159</v>
      </c>
      <c r="C39" s="12"/>
      <c r="D39" s="12"/>
      <c r="E39" s="24" t="s">
        <v>25</v>
      </c>
      <c r="F39" s="12"/>
      <c r="G39" s="13" t="s">
        <v>160</v>
      </c>
      <c r="H39" s="14" t="s">
        <v>161</v>
      </c>
      <c r="I39" s="42" t="s">
        <v>128</v>
      </c>
      <c r="J39" s="30" t="s">
        <v>129</v>
      </c>
      <c r="K39" s="16" t="s">
        <v>162</v>
      </c>
      <c r="L39" s="16" t="s">
        <v>163</v>
      </c>
      <c r="M39" s="17"/>
      <c r="N39" s="17"/>
    </row>
    <row r="40" s="1" customFormat="1" ht="102" customHeight="1" spans="1:14">
      <c r="A40" s="10">
        <f>ROW()-15</f>
        <v>25</v>
      </c>
      <c r="B40" s="24" t="s">
        <v>164</v>
      </c>
      <c r="C40" s="12"/>
      <c r="D40" s="12"/>
      <c r="E40" s="24" t="s">
        <v>25</v>
      </c>
      <c r="F40" s="12"/>
      <c r="G40" s="13" t="s">
        <v>165</v>
      </c>
      <c r="H40" s="14" t="s">
        <v>166</v>
      </c>
      <c r="I40" s="15"/>
      <c r="J40" s="15"/>
      <c r="K40" s="28" t="s">
        <v>167</v>
      </c>
      <c r="L40" s="28" t="s">
        <v>168</v>
      </c>
      <c r="M40" s="17"/>
      <c r="N40" s="17"/>
    </row>
    <row r="41" s="1" customFormat="1" ht="41" customHeight="1" spans="1:14">
      <c r="A41" s="10"/>
      <c r="B41" s="26"/>
      <c r="C41" s="31" t="s">
        <v>169</v>
      </c>
      <c r="D41" s="12"/>
      <c r="E41" s="24" t="s">
        <v>25</v>
      </c>
      <c r="F41" s="12"/>
      <c r="G41" s="40" t="s">
        <v>170</v>
      </c>
      <c r="H41" s="22" t="s">
        <v>171</v>
      </c>
      <c r="I41" s="15"/>
      <c r="J41" s="15"/>
      <c r="K41" s="16" t="s">
        <v>172</v>
      </c>
      <c r="L41" s="16" t="s">
        <v>173</v>
      </c>
      <c r="M41" s="17"/>
      <c r="N41" s="17"/>
    </row>
    <row r="42" s="1" customFormat="1" ht="119" customHeight="1" spans="1:14">
      <c r="A42" s="10">
        <f>ROW()-16</f>
        <v>26</v>
      </c>
      <c r="B42" s="24" t="s">
        <v>174</v>
      </c>
      <c r="C42" s="13"/>
      <c r="D42" s="12"/>
      <c r="E42" s="24" t="s">
        <v>25</v>
      </c>
      <c r="F42" s="12"/>
      <c r="G42" s="13" t="s">
        <v>175</v>
      </c>
      <c r="H42" s="14" t="s">
        <v>176</v>
      </c>
      <c r="I42" s="15"/>
      <c r="J42" s="15"/>
      <c r="K42" s="16" t="s">
        <v>177</v>
      </c>
      <c r="L42" s="28" t="s">
        <v>178</v>
      </c>
      <c r="M42" s="17"/>
      <c r="N42" s="17"/>
    </row>
    <row r="43" s="1" customFormat="1" ht="57" customHeight="1" spans="1:14">
      <c r="A43" s="10"/>
      <c r="B43" s="26"/>
      <c r="C43" s="31" t="s">
        <v>169</v>
      </c>
      <c r="D43" s="12"/>
      <c r="E43" s="24" t="s">
        <v>25</v>
      </c>
      <c r="F43" s="12"/>
      <c r="G43" s="40" t="s">
        <v>170</v>
      </c>
      <c r="H43" s="22" t="s">
        <v>171</v>
      </c>
      <c r="I43" s="15"/>
      <c r="J43" s="15"/>
      <c r="K43" s="16" t="s">
        <v>179</v>
      </c>
      <c r="L43" s="16" t="s">
        <v>180</v>
      </c>
      <c r="M43" s="17"/>
      <c r="N43" s="17"/>
    </row>
    <row r="44" s="1" customFormat="1" ht="39" customHeight="1" spans="1:14">
      <c r="A44" s="10">
        <f>ROW()-17</f>
        <v>27</v>
      </c>
      <c r="B44" s="24" t="s">
        <v>181</v>
      </c>
      <c r="C44" s="31"/>
      <c r="D44" s="12"/>
      <c r="E44" s="24" t="s">
        <v>14</v>
      </c>
      <c r="F44" s="12"/>
      <c r="G44" s="40" t="s">
        <v>182</v>
      </c>
      <c r="H44" s="32" t="s">
        <v>183</v>
      </c>
      <c r="I44" s="15"/>
      <c r="J44" s="15"/>
      <c r="K44" s="19" t="s">
        <v>184</v>
      </c>
      <c r="L44" s="20" t="s">
        <v>185</v>
      </c>
      <c r="M44" s="17"/>
      <c r="N44" s="17"/>
    </row>
    <row r="45" s="1" customFormat="1" ht="39" customHeight="1" spans="1:14">
      <c r="A45" s="10"/>
      <c r="B45" s="26"/>
      <c r="C45" s="31"/>
      <c r="D45" s="12" t="s">
        <v>186</v>
      </c>
      <c r="E45" s="26"/>
      <c r="F45" s="12"/>
      <c r="G45" s="15"/>
      <c r="H45" s="15"/>
      <c r="I45" s="15"/>
      <c r="J45" s="15"/>
      <c r="K45" s="19"/>
      <c r="L45" s="20"/>
      <c r="M45" s="17"/>
      <c r="N45" s="17"/>
    </row>
    <row r="46" s="1" customFormat="1" ht="185" customHeight="1" spans="1:14">
      <c r="A46" s="10">
        <f t="shared" ref="A46:A54" si="3">ROW()-18</f>
        <v>28</v>
      </c>
      <c r="B46" s="24" t="s">
        <v>187</v>
      </c>
      <c r="C46" s="12"/>
      <c r="D46" s="12"/>
      <c r="E46" s="24" t="s">
        <v>14</v>
      </c>
      <c r="F46" s="12"/>
      <c r="G46" s="15" t="s">
        <v>188</v>
      </c>
      <c r="H46" s="22" t="s">
        <v>189</v>
      </c>
      <c r="I46" s="15"/>
      <c r="J46" s="15"/>
      <c r="K46" s="16" t="s">
        <v>190</v>
      </c>
      <c r="L46" s="28" t="s">
        <v>191</v>
      </c>
      <c r="M46" s="15"/>
      <c r="N46" s="15"/>
    </row>
    <row r="47" s="1" customFormat="1" ht="109" customHeight="1" spans="1:14">
      <c r="A47" s="10">
        <f t="shared" si="3"/>
        <v>29</v>
      </c>
      <c r="B47" s="24" t="s">
        <v>192</v>
      </c>
      <c r="C47" s="12"/>
      <c r="D47" s="12"/>
      <c r="E47" s="24" t="s">
        <v>14</v>
      </c>
      <c r="F47" s="12"/>
      <c r="G47" s="16" t="s">
        <v>193</v>
      </c>
      <c r="H47" s="23" t="s">
        <v>194</v>
      </c>
      <c r="I47" s="42" t="s">
        <v>128</v>
      </c>
      <c r="J47" s="30" t="s">
        <v>129</v>
      </c>
      <c r="K47" s="16" t="s">
        <v>195</v>
      </c>
      <c r="L47" s="28" t="s">
        <v>196</v>
      </c>
      <c r="M47" s="15"/>
      <c r="N47" s="15"/>
    </row>
    <row r="48" s="1" customFormat="1" ht="226" customHeight="1" spans="1:14">
      <c r="A48" s="10">
        <f t="shared" si="3"/>
        <v>30</v>
      </c>
      <c r="B48" s="24" t="s">
        <v>197</v>
      </c>
      <c r="C48" s="12"/>
      <c r="D48" s="12"/>
      <c r="E48" s="24" t="s">
        <v>14</v>
      </c>
      <c r="F48" s="12"/>
      <c r="G48" s="15" t="s">
        <v>198</v>
      </c>
      <c r="H48" s="22" t="s">
        <v>199</v>
      </c>
      <c r="I48" s="15"/>
      <c r="J48" s="15"/>
      <c r="K48" s="16" t="s">
        <v>200</v>
      </c>
      <c r="L48" s="29" t="s">
        <v>201</v>
      </c>
      <c r="M48" s="16" t="s">
        <v>202</v>
      </c>
      <c r="N48" s="28" t="s">
        <v>203</v>
      </c>
    </row>
    <row r="49" s="1" customFormat="1" ht="60" customHeight="1" spans="1:14">
      <c r="A49" s="10">
        <f t="shared" si="3"/>
        <v>31</v>
      </c>
      <c r="B49" s="24" t="s">
        <v>204</v>
      </c>
      <c r="C49" s="12"/>
      <c r="D49" s="12"/>
      <c r="E49" s="24" t="s">
        <v>14</v>
      </c>
      <c r="F49" s="12"/>
      <c r="G49" s="15" t="s">
        <v>205</v>
      </c>
      <c r="H49" s="22" t="s">
        <v>206</v>
      </c>
      <c r="I49" s="15"/>
      <c r="J49" s="15"/>
      <c r="K49" s="16" t="s">
        <v>207</v>
      </c>
      <c r="L49" s="28" t="s">
        <v>208</v>
      </c>
      <c r="M49" s="16"/>
      <c r="N49" s="28"/>
    </row>
    <row r="50" s="1" customFormat="1" ht="97.15" spans="1:14">
      <c r="A50" s="10">
        <f t="shared" si="3"/>
        <v>32</v>
      </c>
      <c r="B50" s="24" t="s">
        <v>209</v>
      </c>
      <c r="C50" s="12"/>
      <c r="D50" s="12"/>
      <c r="E50" s="24" t="s">
        <v>14</v>
      </c>
      <c r="F50" s="12"/>
      <c r="G50" s="15" t="s">
        <v>210</v>
      </c>
      <c r="H50" s="22" t="s">
        <v>211</v>
      </c>
      <c r="I50" s="15"/>
      <c r="J50" s="15"/>
      <c r="K50" s="16" t="s">
        <v>212</v>
      </c>
      <c r="L50" s="28" t="s">
        <v>213</v>
      </c>
      <c r="M50" s="16"/>
      <c r="N50" s="33"/>
    </row>
    <row r="51" s="1" customFormat="1" ht="68" customHeight="1" spans="1:14">
      <c r="A51" s="10">
        <f t="shared" si="3"/>
        <v>33</v>
      </c>
      <c r="B51" s="11" t="s">
        <v>214</v>
      </c>
      <c r="C51" s="12"/>
      <c r="D51" s="12"/>
      <c r="E51" s="24" t="s">
        <v>14</v>
      </c>
      <c r="F51" s="12"/>
      <c r="G51" s="41" t="s">
        <v>215</v>
      </c>
      <c r="H51" s="14" t="s">
        <v>216</v>
      </c>
      <c r="I51" s="15"/>
      <c r="J51" s="15"/>
      <c r="K51" s="15" t="s">
        <v>217</v>
      </c>
      <c r="L51" s="15" t="s">
        <v>218</v>
      </c>
      <c r="M51" s="16"/>
      <c r="N51" s="16"/>
    </row>
    <row r="52" s="1" customFormat="1" ht="90" customHeight="1" spans="1:14">
      <c r="A52" s="10">
        <f t="shared" si="3"/>
        <v>34</v>
      </c>
      <c r="B52" s="24" t="s">
        <v>219</v>
      </c>
      <c r="C52" s="12"/>
      <c r="D52" s="12"/>
      <c r="E52" s="24" t="s">
        <v>14</v>
      </c>
      <c r="F52" s="12"/>
      <c r="G52" s="15" t="s">
        <v>220</v>
      </c>
      <c r="H52" s="22" t="s">
        <v>221</v>
      </c>
      <c r="I52" s="15"/>
      <c r="J52" s="15"/>
      <c r="K52" s="16" t="s">
        <v>222</v>
      </c>
      <c r="L52" s="28" t="s">
        <v>223</v>
      </c>
      <c r="M52" s="16"/>
      <c r="N52" s="16"/>
    </row>
    <row r="53" s="1" customFormat="1" ht="67" customHeight="1" spans="1:14">
      <c r="A53" s="10">
        <f t="shared" si="3"/>
        <v>35</v>
      </c>
      <c r="B53" s="24" t="s">
        <v>224</v>
      </c>
      <c r="C53" s="12"/>
      <c r="D53" s="12"/>
      <c r="E53" s="24" t="s">
        <v>14</v>
      </c>
      <c r="F53" s="12"/>
      <c r="G53" s="15" t="s">
        <v>225</v>
      </c>
      <c r="H53" s="22" t="s">
        <v>226</v>
      </c>
      <c r="I53" s="15"/>
      <c r="J53" s="15"/>
      <c r="K53" s="16"/>
      <c r="L53" s="16"/>
      <c r="M53" s="16"/>
      <c r="N53" s="16"/>
    </row>
    <row r="54" s="1" customFormat="1" ht="117" customHeight="1" spans="1:14">
      <c r="A54" s="10">
        <f t="shared" si="3"/>
        <v>36</v>
      </c>
      <c r="B54" s="24" t="s">
        <v>227</v>
      </c>
      <c r="C54" s="12"/>
      <c r="D54" s="12"/>
      <c r="E54" s="24" t="s">
        <v>14</v>
      </c>
      <c r="F54" s="12"/>
      <c r="G54" s="15" t="s">
        <v>228</v>
      </c>
      <c r="H54" s="22" t="s">
        <v>229</v>
      </c>
      <c r="I54" s="15"/>
      <c r="J54" s="15"/>
      <c r="K54" s="16" t="s">
        <v>230</v>
      </c>
      <c r="L54" s="28" t="s">
        <v>231</v>
      </c>
      <c r="M54" s="16"/>
      <c r="N54" s="16"/>
    </row>
    <row r="55" s="1" customFormat="1" ht="24" customHeight="1" spans="1:14">
      <c r="A55" s="10"/>
      <c r="B55" s="26"/>
      <c r="C55" s="12" t="s">
        <v>232</v>
      </c>
      <c r="D55" s="34"/>
      <c r="E55" s="24" t="s">
        <v>14</v>
      </c>
      <c r="F55" s="12"/>
      <c r="G55" s="40" t="s">
        <v>233</v>
      </c>
      <c r="H55" s="22" t="s">
        <v>234</v>
      </c>
      <c r="I55" s="15"/>
      <c r="J55" s="15"/>
      <c r="K55" s="16" t="s">
        <v>235</v>
      </c>
      <c r="L55" s="28" t="s">
        <v>236</v>
      </c>
      <c r="M55" s="16"/>
      <c r="N55" s="16"/>
    </row>
    <row r="56" s="1" customFormat="1" ht="68" customHeight="1" spans="1:14">
      <c r="A56" s="10">
        <f>ROW()-19</f>
        <v>37</v>
      </c>
      <c r="B56" s="24" t="s">
        <v>237</v>
      </c>
      <c r="C56" s="12"/>
      <c r="D56" s="12"/>
      <c r="E56" s="24" t="s">
        <v>14</v>
      </c>
      <c r="F56" s="12"/>
      <c r="G56" s="15"/>
      <c r="H56" s="15"/>
      <c r="I56" s="15"/>
      <c r="J56" s="15"/>
      <c r="K56" s="15"/>
      <c r="L56" s="15"/>
      <c r="M56" s="16"/>
      <c r="N56" s="16"/>
    </row>
    <row r="57" s="1" customFormat="1" ht="89" customHeight="1" spans="1:14">
      <c r="A57" s="10">
        <f>ROW()-19</f>
        <v>38</v>
      </c>
      <c r="B57" s="24" t="s">
        <v>238</v>
      </c>
      <c r="C57" s="12"/>
      <c r="D57" s="12"/>
      <c r="E57" s="24" t="s">
        <v>14</v>
      </c>
      <c r="F57" s="18" t="s">
        <v>239</v>
      </c>
      <c r="G57" s="13" t="s">
        <v>240</v>
      </c>
      <c r="H57" s="14" t="s">
        <v>241</v>
      </c>
      <c r="I57" s="15"/>
      <c r="J57" s="15"/>
      <c r="K57" s="15" t="s">
        <v>242</v>
      </c>
      <c r="L57" s="29" t="s">
        <v>243</v>
      </c>
      <c r="M57" s="16"/>
      <c r="N57" s="16"/>
    </row>
    <row r="58" s="1" customFormat="1" ht="30" customHeight="1" spans="1:14">
      <c r="A58" s="10"/>
      <c r="B58" s="26"/>
      <c r="C58" s="12" t="s">
        <v>244</v>
      </c>
      <c r="D58" s="12"/>
      <c r="E58" s="26"/>
      <c r="F58" s="12"/>
      <c r="G58" s="13"/>
      <c r="H58" s="14"/>
      <c r="I58" s="15"/>
      <c r="J58" s="15"/>
      <c r="K58" s="15"/>
      <c r="L58" s="28"/>
      <c r="M58" s="16"/>
      <c r="N58" s="16"/>
    </row>
    <row r="59" s="1" customFormat="1" ht="39" customHeight="1" spans="1:14">
      <c r="A59" s="10">
        <f t="shared" ref="A59:A66" si="4">ROW()-20</f>
        <v>39</v>
      </c>
      <c r="B59" s="24" t="s">
        <v>245</v>
      </c>
      <c r="C59" s="12"/>
      <c r="D59" s="12"/>
      <c r="E59" s="24" t="s">
        <v>14</v>
      </c>
      <c r="F59" s="12"/>
      <c r="G59" s="13" t="s">
        <v>246</v>
      </c>
      <c r="H59" s="14" t="s">
        <v>247</v>
      </c>
      <c r="I59" s="15"/>
      <c r="J59" s="15"/>
      <c r="K59" s="15" t="s">
        <v>248</v>
      </c>
      <c r="L59" s="15" t="s">
        <v>249</v>
      </c>
      <c r="M59" s="16"/>
      <c r="N59" s="16"/>
    </row>
    <row r="60" s="1" customFormat="1" ht="72" customHeight="1" spans="1:14">
      <c r="A60" s="10">
        <f t="shared" si="4"/>
        <v>40</v>
      </c>
      <c r="B60" s="24" t="s">
        <v>250</v>
      </c>
      <c r="C60" s="12"/>
      <c r="D60" s="12"/>
      <c r="E60" s="24" t="s">
        <v>14</v>
      </c>
      <c r="F60" s="12"/>
      <c r="G60" s="15"/>
      <c r="H60" s="15"/>
      <c r="I60" s="15"/>
      <c r="J60" s="15"/>
      <c r="K60" s="16" t="s">
        <v>251</v>
      </c>
      <c r="L60" s="28" t="s">
        <v>252</v>
      </c>
      <c r="M60" s="16"/>
      <c r="N60" s="16"/>
    </row>
    <row r="61" s="1" customFormat="1" ht="217" customHeight="1" spans="1:14">
      <c r="A61" s="10">
        <f t="shared" si="4"/>
        <v>41</v>
      </c>
      <c r="B61" s="24" t="s">
        <v>253</v>
      </c>
      <c r="C61" s="12"/>
      <c r="D61" s="12"/>
      <c r="E61" s="24" t="s">
        <v>14</v>
      </c>
      <c r="F61" s="12"/>
      <c r="G61" s="15" t="s">
        <v>254</v>
      </c>
      <c r="H61" s="22" t="s">
        <v>255</v>
      </c>
      <c r="I61" s="15"/>
      <c r="J61" s="15"/>
      <c r="K61" s="16" t="s">
        <v>256</v>
      </c>
      <c r="L61" s="28" t="s">
        <v>257</v>
      </c>
      <c r="M61" s="16"/>
      <c r="N61" s="16"/>
    </row>
    <row r="62" s="1" customFormat="1" ht="76" customHeight="1" spans="1:14">
      <c r="A62" s="10">
        <f t="shared" si="4"/>
        <v>42</v>
      </c>
      <c r="B62" s="24" t="s">
        <v>258</v>
      </c>
      <c r="C62" s="12"/>
      <c r="D62" s="12"/>
      <c r="E62" s="24" t="s">
        <v>14</v>
      </c>
      <c r="F62" s="12"/>
      <c r="G62" s="13" t="s">
        <v>259</v>
      </c>
      <c r="H62" s="14" t="s">
        <v>260</v>
      </c>
      <c r="I62" s="15"/>
      <c r="J62" s="15"/>
      <c r="K62" s="16" t="s">
        <v>261</v>
      </c>
      <c r="L62" s="28" t="s">
        <v>262</v>
      </c>
      <c r="M62" s="16"/>
      <c r="N62" s="16"/>
    </row>
    <row r="63" s="1" customFormat="1" ht="28" customHeight="1" spans="1:14">
      <c r="A63" s="10">
        <f t="shared" si="4"/>
        <v>43</v>
      </c>
      <c r="B63" s="24" t="s">
        <v>263</v>
      </c>
      <c r="C63" s="12"/>
      <c r="D63" s="12"/>
      <c r="E63" s="24" t="s">
        <v>14</v>
      </c>
      <c r="F63" s="12"/>
      <c r="G63" s="13" t="s">
        <v>264</v>
      </c>
      <c r="H63" s="14" t="s">
        <v>265</v>
      </c>
      <c r="I63" s="15"/>
      <c r="J63" s="15"/>
      <c r="K63" s="15" t="s">
        <v>266</v>
      </c>
      <c r="L63" s="15" t="s">
        <v>267</v>
      </c>
      <c r="M63" s="16"/>
      <c r="N63" s="16"/>
    </row>
    <row r="64" s="1" customFormat="1" ht="220" customHeight="1" spans="1:14">
      <c r="A64" s="10">
        <f t="shared" si="4"/>
        <v>44</v>
      </c>
      <c r="B64" s="24" t="s">
        <v>268</v>
      </c>
      <c r="C64" s="12"/>
      <c r="D64" s="12"/>
      <c r="E64" s="24" t="s">
        <v>14</v>
      </c>
      <c r="F64" s="12"/>
      <c r="G64" s="15" t="s">
        <v>269</v>
      </c>
      <c r="H64" s="22" t="s">
        <v>270</v>
      </c>
      <c r="I64" s="15"/>
      <c r="J64" s="15"/>
      <c r="K64" s="16" t="s">
        <v>271</v>
      </c>
      <c r="L64" s="28" t="s">
        <v>272</v>
      </c>
      <c r="M64" s="16"/>
      <c r="N64" s="16"/>
    </row>
    <row r="65" s="1" customFormat="1" ht="148" customHeight="1" spans="1:14">
      <c r="A65" s="10">
        <f t="shared" si="4"/>
        <v>45</v>
      </c>
      <c r="B65" s="24" t="s">
        <v>273</v>
      </c>
      <c r="C65" s="12"/>
      <c r="D65" s="12"/>
      <c r="E65" s="26"/>
      <c r="F65" s="18" t="s">
        <v>274</v>
      </c>
      <c r="G65" s="15"/>
      <c r="H65" s="22"/>
      <c r="I65" s="15"/>
      <c r="J65" s="15"/>
      <c r="K65" s="15"/>
      <c r="L65" s="15"/>
      <c r="M65" s="16"/>
      <c r="N65" s="16"/>
    </row>
    <row r="66" s="1" customFormat="1" ht="171" customHeight="1" spans="1:14">
      <c r="A66" s="10">
        <f t="shared" si="4"/>
        <v>46</v>
      </c>
      <c r="B66" s="24" t="s">
        <v>275</v>
      </c>
      <c r="C66" s="12"/>
      <c r="D66" s="12"/>
      <c r="E66" s="24" t="s">
        <v>14</v>
      </c>
      <c r="F66" s="12"/>
      <c r="G66" s="15" t="s">
        <v>276</v>
      </c>
      <c r="H66" s="22" t="s">
        <v>277</v>
      </c>
      <c r="I66" s="15"/>
      <c r="J66" s="15"/>
      <c r="K66" s="19" t="s">
        <v>278</v>
      </c>
      <c r="L66" s="20" t="s">
        <v>279</v>
      </c>
      <c r="M66" s="16"/>
      <c r="N66" s="16"/>
    </row>
    <row r="67" s="1" customFormat="1" ht="54" customHeight="1" spans="1:14">
      <c r="A67" s="10"/>
      <c r="B67" s="26"/>
      <c r="C67" s="12" t="s">
        <v>280</v>
      </c>
      <c r="D67" s="12"/>
      <c r="E67" s="24" t="s">
        <v>14</v>
      </c>
      <c r="F67" s="12"/>
      <c r="G67" s="40" t="s">
        <v>281</v>
      </c>
      <c r="H67" s="22" t="s">
        <v>282</v>
      </c>
      <c r="I67" s="15"/>
      <c r="J67" s="15"/>
      <c r="K67" s="19" t="s">
        <v>283</v>
      </c>
      <c r="L67" s="20" t="s">
        <v>284</v>
      </c>
      <c r="M67" s="16"/>
      <c r="N67" s="16"/>
    </row>
    <row r="68" s="1" customFormat="1" ht="53" customHeight="1" spans="1:14">
      <c r="A68" s="10"/>
      <c r="B68" s="26"/>
      <c r="C68" s="12" t="s">
        <v>285</v>
      </c>
      <c r="D68" s="12"/>
      <c r="E68" s="24" t="s">
        <v>14</v>
      </c>
      <c r="F68" s="12"/>
      <c r="G68" s="40" t="s">
        <v>286</v>
      </c>
      <c r="H68" s="22" t="s">
        <v>287</v>
      </c>
      <c r="I68" s="15"/>
      <c r="J68" s="15"/>
      <c r="K68" s="19" t="s">
        <v>288</v>
      </c>
      <c r="L68" s="20" t="s">
        <v>289</v>
      </c>
      <c r="M68" s="16"/>
      <c r="N68" s="16"/>
    </row>
    <row r="69" s="1" customFormat="1" ht="409" customHeight="1" spans="1:14">
      <c r="A69" s="10">
        <f t="shared" ref="A69:A74" si="5">ROW()-22</f>
        <v>47</v>
      </c>
      <c r="B69" s="24" t="s">
        <v>290</v>
      </c>
      <c r="C69" s="12"/>
      <c r="D69" s="12"/>
      <c r="E69" s="24" t="s">
        <v>14</v>
      </c>
      <c r="F69" s="12"/>
      <c r="G69" s="15" t="s">
        <v>291</v>
      </c>
      <c r="H69" s="22" t="s">
        <v>292</v>
      </c>
      <c r="I69" s="15" t="s">
        <v>293</v>
      </c>
      <c r="J69" s="22" t="s">
        <v>294</v>
      </c>
      <c r="K69" s="16" t="s">
        <v>295</v>
      </c>
      <c r="L69" s="28" t="s">
        <v>296</v>
      </c>
      <c r="M69" s="16"/>
      <c r="N69" s="16"/>
    </row>
    <row r="70" s="1" customFormat="1" ht="168" customHeight="1" spans="1:14">
      <c r="A70" s="10">
        <f t="shared" si="5"/>
        <v>48</v>
      </c>
      <c r="B70" s="24" t="s">
        <v>297</v>
      </c>
      <c r="C70" s="12"/>
      <c r="D70" s="12"/>
      <c r="E70" s="24" t="s">
        <v>14</v>
      </c>
      <c r="F70" s="11" t="s">
        <v>298</v>
      </c>
      <c r="G70" s="15" t="s">
        <v>299</v>
      </c>
      <c r="H70" s="22" t="s">
        <v>300</v>
      </c>
      <c r="I70" s="15" t="s">
        <v>293</v>
      </c>
      <c r="J70" s="22" t="s">
        <v>294</v>
      </c>
      <c r="K70" s="16" t="s">
        <v>301</v>
      </c>
      <c r="L70" s="28" t="s">
        <v>302</v>
      </c>
      <c r="M70" s="16"/>
      <c r="N70" s="16"/>
    </row>
    <row r="71" s="1" customFormat="1" ht="31" customHeight="1" spans="1:14">
      <c r="A71" s="10">
        <f t="shared" si="5"/>
        <v>49</v>
      </c>
      <c r="B71" s="24" t="s">
        <v>303</v>
      </c>
      <c r="C71" s="12"/>
      <c r="D71" s="12"/>
      <c r="E71" s="24" t="s">
        <v>14</v>
      </c>
      <c r="F71" s="24" t="s">
        <v>304</v>
      </c>
      <c r="G71" s="15"/>
      <c r="H71" s="15"/>
      <c r="I71" s="15"/>
      <c r="J71" s="15"/>
      <c r="K71" s="15"/>
      <c r="L71" s="15"/>
      <c r="M71" s="16"/>
      <c r="N71" s="16"/>
    </row>
    <row r="72" s="1" customFormat="1" ht="31" customHeight="1" spans="1:14">
      <c r="A72" s="10">
        <f t="shared" si="5"/>
        <v>50</v>
      </c>
      <c r="B72" s="24" t="s">
        <v>305</v>
      </c>
      <c r="C72" s="12"/>
      <c r="D72" s="12"/>
      <c r="E72" s="24" t="s">
        <v>14</v>
      </c>
      <c r="F72" s="24" t="s">
        <v>304</v>
      </c>
      <c r="G72" s="15"/>
      <c r="H72" s="15"/>
      <c r="I72" s="15"/>
      <c r="J72" s="15"/>
      <c r="K72" s="16" t="s">
        <v>306</v>
      </c>
      <c r="L72" s="28" t="s">
        <v>307</v>
      </c>
      <c r="M72" s="16"/>
      <c r="N72" s="16"/>
    </row>
    <row r="73" s="1" customFormat="1" ht="41" customHeight="1" spans="1:14">
      <c r="A73" s="10">
        <f t="shared" si="5"/>
        <v>51</v>
      </c>
      <c r="B73" s="24" t="s">
        <v>308</v>
      </c>
      <c r="C73" s="12"/>
      <c r="D73" s="12"/>
      <c r="E73" s="24" t="s">
        <v>14</v>
      </c>
      <c r="F73" s="24" t="s">
        <v>309</v>
      </c>
      <c r="G73" s="15"/>
      <c r="H73" s="15"/>
      <c r="I73" s="15"/>
      <c r="J73" s="15"/>
      <c r="K73" s="16" t="s">
        <v>310</v>
      </c>
      <c r="L73" s="28" t="s">
        <v>311</v>
      </c>
      <c r="M73" s="16"/>
      <c r="N73" s="16"/>
    </row>
    <row r="74" s="1" customFormat="1" ht="28" customHeight="1" spans="1:14">
      <c r="A74" s="10">
        <f t="shared" si="5"/>
        <v>52</v>
      </c>
      <c r="B74" s="24" t="s">
        <v>312</v>
      </c>
      <c r="C74" s="12"/>
      <c r="D74" s="12"/>
      <c r="E74" s="24" t="s">
        <v>25</v>
      </c>
      <c r="F74" s="12"/>
      <c r="G74" s="13" t="s">
        <v>313</v>
      </c>
      <c r="H74" s="14" t="s">
        <v>314</v>
      </c>
      <c r="I74" s="15"/>
      <c r="J74" s="15"/>
      <c r="K74" s="15" t="s">
        <v>315</v>
      </c>
      <c r="L74" s="15" t="s">
        <v>316</v>
      </c>
      <c r="M74" s="16"/>
      <c r="N74" s="16"/>
    </row>
    <row r="75" s="1" customFormat="1" ht="28" customHeight="1" spans="1:14">
      <c r="A75" s="10"/>
      <c r="B75" s="26"/>
      <c r="C75" s="12"/>
      <c r="D75" s="12" t="s">
        <v>317</v>
      </c>
      <c r="E75" s="24" t="s">
        <v>25</v>
      </c>
      <c r="F75" s="12"/>
      <c r="G75" s="13"/>
      <c r="H75" s="13"/>
      <c r="I75" s="15"/>
      <c r="J75" s="15"/>
      <c r="K75" s="15"/>
      <c r="L75" s="15"/>
      <c r="M75" s="16"/>
      <c r="N75" s="16"/>
    </row>
    <row r="76" s="1" customFormat="1" ht="34" customHeight="1" spans="1:14">
      <c r="A76" s="10">
        <f>ROW()-23</f>
        <v>53</v>
      </c>
      <c r="B76" s="24" t="s">
        <v>318</v>
      </c>
      <c r="C76" s="12"/>
      <c r="D76" s="12"/>
      <c r="E76" s="24" t="s">
        <v>25</v>
      </c>
      <c r="F76" s="12"/>
      <c r="G76" s="15"/>
      <c r="H76" s="15"/>
      <c r="I76" s="15"/>
      <c r="J76" s="15"/>
      <c r="K76" s="16" t="s">
        <v>319</v>
      </c>
      <c r="L76" s="29" t="s">
        <v>320</v>
      </c>
      <c r="M76" s="16"/>
      <c r="N76" s="16"/>
    </row>
    <row r="77" s="1" customFormat="1" ht="34" customHeight="1" spans="1:14">
      <c r="A77" s="10"/>
      <c r="B77" s="26"/>
      <c r="C77" s="12" t="s">
        <v>321</v>
      </c>
      <c r="D77" s="12"/>
      <c r="E77" s="24" t="s">
        <v>25</v>
      </c>
      <c r="F77" s="18" t="s">
        <v>322</v>
      </c>
      <c r="G77" s="40" t="s">
        <v>323</v>
      </c>
      <c r="H77" s="22" t="s">
        <v>324</v>
      </c>
      <c r="I77" s="15"/>
      <c r="J77" s="15"/>
      <c r="K77" s="16"/>
      <c r="L77" s="28"/>
      <c r="M77" s="16"/>
      <c r="N77" s="16"/>
    </row>
    <row r="78" s="1" customFormat="1" ht="31" customHeight="1" spans="1:14">
      <c r="A78" s="10">
        <f>ROW()-24</f>
        <v>54</v>
      </c>
      <c r="B78" s="24" t="s">
        <v>325</v>
      </c>
      <c r="C78" s="12"/>
      <c r="D78" s="12"/>
      <c r="E78" s="24" t="s">
        <v>25</v>
      </c>
      <c r="F78" s="12"/>
      <c r="G78" s="40" t="s">
        <v>326</v>
      </c>
      <c r="H78" s="22" t="s">
        <v>327</v>
      </c>
      <c r="I78" s="15"/>
      <c r="J78" s="15"/>
      <c r="K78" s="16" t="s">
        <v>328</v>
      </c>
      <c r="L78" s="28" t="s">
        <v>329</v>
      </c>
      <c r="M78" s="16"/>
      <c r="N78" s="16"/>
    </row>
    <row r="79" s="1" customFormat="1" ht="37" customHeight="1" spans="1:14">
      <c r="A79" s="10"/>
      <c r="B79" s="26"/>
      <c r="C79" s="12" t="s">
        <v>330</v>
      </c>
      <c r="D79" s="12"/>
      <c r="E79" s="24" t="s">
        <v>25</v>
      </c>
      <c r="F79" s="12"/>
      <c r="G79" s="15"/>
      <c r="H79" s="15"/>
      <c r="I79" s="15"/>
      <c r="J79" s="15"/>
      <c r="K79" s="16"/>
      <c r="L79" s="28"/>
      <c r="M79" s="16"/>
      <c r="N79" s="16"/>
    </row>
    <row r="80" s="1" customFormat="1" ht="37" customHeight="1" spans="1:14">
      <c r="A80" s="10"/>
      <c r="B80" s="26"/>
      <c r="C80" s="12"/>
      <c r="D80" s="12" t="s">
        <v>331</v>
      </c>
      <c r="E80" s="24" t="s">
        <v>25</v>
      </c>
      <c r="F80" s="12"/>
      <c r="G80" s="15" t="s">
        <v>332</v>
      </c>
      <c r="H80" s="22" t="s">
        <v>333</v>
      </c>
      <c r="I80" s="15"/>
      <c r="J80" s="15"/>
      <c r="K80" s="16" t="s">
        <v>334</v>
      </c>
      <c r="L80" s="28" t="s">
        <v>335</v>
      </c>
      <c r="M80" s="16"/>
      <c r="N80" s="16"/>
    </row>
    <row r="81" s="1" customFormat="1" ht="57" customHeight="1" spans="1:14">
      <c r="A81" s="10">
        <f t="shared" ref="A81:A86" si="6">ROW()-26</f>
        <v>55</v>
      </c>
      <c r="B81" s="24" t="s">
        <v>336</v>
      </c>
      <c r="C81" s="12"/>
      <c r="D81" s="12"/>
      <c r="E81" s="24" t="s">
        <v>25</v>
      </c>
      <c r="F81" s="12"/>
      <c r="G81" s="15" t="s">
        <v>337</v>
      </c>
      <c r="H81" s="22" t="s">
        <v>338</v>
      </c>
      <c r="I81" s="15"/>
      <c r="J81" s="15"/>
      <c r="K81" s="16" t="s">
        <v>339</v>
      </c>
      <c r="L81" s="28" t="s">
        <v>340</v>
      </c>
      <c r="M81" s="16"/>
      <c r="N81" s="16"/>
    </row>
    <row r="82" s="1" customFormat="1" ht="40" customHeight="1" spans="1:14">
      <c r="A82" s="10">
        <f t="shared" si="6"/>
        <v>56</v>
      </c>
      <c r="B82" s="24" t="s">
        <v>341</v>
      </c>
      <c r="C82" s="12"/>
      <c r="D82" s="12"/>
      <c r="E82" s="24" t="s">
        <v>25</v>
      </c>
      <c r="F82" s="12"/>
      <c r="G82" s="13" t="s">
        <v>342</v>
      </c>
      <c r="H82" s="14" t="s">
        <v>343</v>
      </c>
      <c r="I82" s="15"/>
      <c r="J82" s="15"/>
      <c r="K82" s="15" t="s">
        <v>344</v>
      </c>
      <c r="L82" s="15" t="s">
        <v>345</v>
      </c>
      <c r="M82" s="16"/>
      <c r="N82" s="16"/>
    </row>
    <row r="83" s="1" customFormat="1" ht="54" customHeight="1" spans="1:14">
      <c r="A83" s="10">
        <f t="shared" si="6"/>
        <v>57</v>
      </c>
      <c r="B83" s="24" t="s">
        <v>346</v>
      </c>
      <c r="C83" s="12"/>
      <c r="D83" s="12"/>
      <c r="E83" s="24" t="s">
        <v>25</v>
      </c>
      <c r="F83" s="12"/>
      <c r="G83" s="15" t="s">
        <v>347</v>
      </c>
      <c r="H83" s="22" t="s">
        <v>348</v>
      </c>
      <c r="I83" s="15"/>
      <c r="J83" s="15"/>
      <c r="K83" s="16" t="s">
        <v>349</v>
      </c>
      <c r="L83" s="28" t="s">
        <v>350</v>
      </c>
      <c r="M83" s="16"/>
      <c r="N83" s="16"/>
    </row>
    <row r="84" s="1" customFormat="1" ht="44" customHeight="1" spans="1:14">
      <c r="A84" s="10">
        <f t="shared" si="6"/>
        <v>58</v>
      </c>
      <c r="B84" s="24" t="s">
        <v>351</v>
      </c>
      <c r="C84" s="12"/>
      <c r="D84" s="12"/>
      <c r="E84" s="24" t="s">
        <v>14</v>
      </c>
      <c r="F84" s="12"/>
      <c r="G84" s="13" t="s">
        <v>352</v>
      </c>
      <c r="H84" s="14" t="s">
        <v>353</v>
      </c>
      <c r="I84" s="15"/>
      <c r="J84" s="15"/>
      <c r="K84" s="15" t="s">
        <v>354</v>
      </c>
      <c r="L84" s="15" t="s">
        <v>355</v>
      </c>
      <c r="M84" s="16"/>
      <c r="N84" s="16"/>
    </row>
    <row r="85" s="1" customFormat="1" ht="41" customHeight="1" spans="1:14">
      <c r="A85" s="10">
        <f t="shared" si="6"/>
        <v>59</v>
      </c>
      <c r="B85" s="24" t="s">
        <v>356</v>
      </c>
      <c r="C85" s="12"/>
      <c r="D85" s="12"/>
      <c r="E85" s="11" t="s">
        <v>25</v>
      </c>
      <c r="F85" s="12"/>
      <c r="G85" s="13" t="s">
        <v>357</v>
      </c>
      <c r="H85" s="14" t="s">
        <v>358</v>
      </c>
      <c r="I85" s="15"/>
      <c r="J85" s="15"/>
      <c r="K85" s="16" t="s">
        <v>359</v>
      </c>
      <c r="L85" s="28" t="s">
        <v>360</v>
      </c>
      <c r="M85" s="16"/>
      <c r="N85" s="16"/>
    </row>
    <row r="86" s="1" customFormat="1" ht="44" customHeight="1" spans="1:14">
      <c r="A86" s="10">
        <f t="shared" si="6"/>
        <v>60</v>
      </c>
      <c r="B86" s="24" t="s">
        <v>361</v>
      </c>
      <c r="C86" s="12"/>
      <c r="D86" s="12"/>
      <c r="E86" s="11" t="s">
        <v>25</v>
      </c>
      <c r="F86" s="12"/>
      <c r="G86" s="41" t="s">
        <v>362</v>
      </c>
      <c r="H86" s="14" t="s">
        <v>363</v>
      </c>
      <c r="I86" s="41" t="s">
        <v>364</v>
      </c>
      <c r="J86" s="14" t="s">
        <v>365</v>
      </c>
      <c r="K86" s="16" t="s">
        <v>366</v>
      </c>
      <c r="L86" s="28" t="s">
        <v>367</v>
      </c>
      <c r="M86" s="16"/>
      <c r="N86" s="16"/>
    </row>
    <row r="87" s="1" customFormat="1" ht="29" customHeight="1" spans="1:14">
      <c r="A87" s="10"/>
      <c r="B87" s="26"/>
      <c r="C87" s="12" t="s">
        <v>368</v>
      </c>
      <c r="D87" s="12"/>
      <c r="E87" s="11" t="s">
        <v>25</v>
      </c>
      <c r="F87" s="12"/>
      <c r="G87" s="41" t="s">
        <v>369</v>
      </c>
      <c r="H87" s="14" t="s">
        <v>370</v>
      </c>
      <c r="I87" s="13"/>
      <c r="J87" s="13"/>
      <c r="K87" s="15" t="s">
        <v>371</v>
      </c>
      <c r="L87" s="15" t="s">
        <v>372</v>
      </c>
      <c r="M87" s="16"/>
      <c r="N87" s="16"/>
    </row>
    <row r="88" s="1" customFormat="1" ht="66" customHeight="1" spans="1:14">
      <c r="A88" s="10">
        <f t="shared" ref="A88:A90" si="7">ROW()-27</f>
        <v>61</v>
      </c>
      <c r="B88" s="24" t="s">
        <v>373</v>
      </c>
      <c r="C88" s="12"/>
      <c r="D88" s="12"/>
      <c r="E88" s="11" t="s">
        <v>14</v>
      </c>
      <c r="F88" s="12"/>
      <c r="G88" s="40" t="s">
        <v>374</v>
      </c>
      <c r="H88" s="22" t="s">
        <v>375</v>
      </c>
      <c r="I88" s="15"/>
      <c r="J88" s="15"/>
      <c r="K88" s="19" t="s">
        <v>376</v>
      </c>
      <c r="L88" s="20" t="s">
        <v>377</v>
      </c>
      <c r="M88" s="16"/>
      <c r="N88" s="16"/>
    </row>
    <row r="89" s="1" customFormat="1" ht="34" customHeight="1" spans="1:14">
      <c r="A89" s="10">
        <f t="shared" si="7"/>
        <v>62</v>
      </c>
      <c r="B89" s="24" t="s">
        <v>378</v>
      </c>
      <c r="C89" s="12"/>
      <c r="D89" s="12"/>
      <c r="E89" s="11" t="s">
        <v>14</v>
      </c>
      <c r="F89" s="12"/>
      <c r="G89" s="41" t="s">
        <v>379</v>
      </c>
      <c r="H89" s="14" t="s">
        <v>380</v>
      </c>
      <c r="I89" s="15"/>
      <c r="J89" s="15"/>
      <c r="K89" s="19" t="s">
        <v>381</v>
      </c>
      <c r="L89" s="21" t="s">
        <v>382</v>
      </c>
      <c r="M89" s="16"/>
      <c r="N89" s="16"/>
    </row>
    <row r="90" s="1" customFormat="1" ht="52" customHeight="1" spans="1:14">
      <c r="A90" s="10">
        <f t="shared" si="7"/>
        <v>63</v>
      </c>
      <c r="B90" s="24" t="s">
        <v>383</v>
      </c>
      <c r="C90" s="12"/>
      <c r="D90" s="12"/>
      <c r="E90" s="11" t="s">
        <v>14</v>
      </c>
      <c r="F90" s="12"/>
      <c r="G90" s="13" t="s">
        <v>384</v>
      </c>
      <c r="H90" s="14" t="s">
        <v>385</v>
      </c>
      <c r="I90" s="15"/>
      <c r="J90" s="15"/>
      <c r="K90" s="15" t="s">
        <v>386</v>
      </c>
      <c r="L90" s="22" t="s">
        <v>387</v>
      </c>
      <c r="M90" s="16"/>
      <c r="N90" s="16"/>
    </row>
    <row r="91" s="1" customFormat="1" ht="52" customHeight="1" spans="1:14">
      <c r="A91" s="10"/>
      <c r="B91" s="26"/>
      <c r="C91" s="12" t="s">
        <v>330</v>
      </c>
      <c r="D91" s="12"/>
      <c r="E91" s="10"/>
      <c r="F91" s="12"/>
      <c r="G91" s="13"/>
      <c r="H91" s="14"/>
      <c r="I91" s="15"/>
      <c r="J91" s="15"/>
      <c r="K91" s="15"/>
      <c r="L91" s="15"/>
      <c r="M91" s="16"/>
      <c r="N91" s="16"/>
    </row>
    <row r="92" s="1" customFormat="1" ht="61" customHeight="1" spans="1:14">
      <c r="A92" s="10">
        <f>ROW()-28</f>
        <v>64</v>
      </c>
      <c r="B92" s="24" t="s">
        <v>388</v>
      </c>
      <c r="C92" s="12"/>
      <c r="D92" s="12"/>
      <c r="E92" s="11" t="s">
        <v>25</v>
      </c>
      <c r="F92" s="12"/>
      <c r="G92" s="15" t="s">
        <v>389</v>
      </c>
      <c r="H92" s="22" t="s">
        <v>390</v>
      </c>
      <c r="I92" s="40" t="s">
        <v>391</v>
      </c>
      <c r="J92" s="22" t="s">
        <v>392</v>
      </c>
      <c r="K92" s="19" t="s">
        <v>393</v>
      </c>
      <c r="L92" s="20" t="s">
        <v>394</v>
      </c>
      <c r="M92" s="16"/>
      <c r="N92" s="16"/>
    </row>
    <row r="93" s="1" customFormat="1" ht="44" customHeight="1" spans="1:14">
      <c r="A93" s="10"/>
      <c r="B93" s="26"/>
      <c r="C93" s="34"/>
      <c r="D93" s="12" t="s">
        <v>395</v>
      </c>
      <c r="E93" s="11" t="s">
        <v>25</v>
      </c>
      <c r="F93" s="12"/>
      <c r="G93" s="40" t="s">
        <v>396</v>
      </c>
      <c r="H93" s="22" t="s">
        <v>397</v>
      </c>
      <c r="I93" s="15"/>
      <c r="J93" s="15"/>
      <c r="K93" s="15"/>
      <c r="L93" s="15"/>
      <c r="M93" s="16"/>
      <c r="N93" s="16"/>
    </row>
    <row r="94" s="1" customFormat="1" ht="30" customHeight="1" spans="1:14">
      <c r="A94" s="10">
        <f t="shared" ref="A94:A98" si="8">ROW()-29</f>
        <v>65</v>
      </c>
      <c r="B94" s="24" t="s">
        <v>398</v>
      </c>
      <c r="C94" s="12"/>
      <c r="D94" s="12"/>
      <c r="E94" s="35" t="s">
        <v>14</v>
      </c>
      <c r="F94" s="12"/>
      <c r="G94" s="13" t="s">
        <v>399</v>
      </c>
      <c r="H94" s="14" t="s">
        <v>400</v>
      </c>
      <c r="I94" s="15"/>
      <c r="J94" s="15"/>
      <c r="K94" s="15" t="s">
        <v>401</v>
      </c>
      <c r="L94" s="15" t="s">
        <v>402</v>
      </c>
      <c r="M94" s="16"/>
      <c r="N94" s="16"/>
    </row>
    <row r="95" s="1" customFormat="1" ht="31" customHeight="1" spans="1:14">
      <c r="A95" s="10">
        <f t="shared" si="8"/>
        <v>66</v>
      </c>
      <c r="B95" s="24" t="s">
        <v>403</v>
      </c>
      <c r="C95" s="12"/>
      <c r="D95" s="12"/>
      <c r="E95" s="24" t="s">
        <v>14</v>
      </c>
      <c r="F95" s="12"/>
      <c r="G95" s="13" t="s">
        <v>404</v>
      </c>
      <c r="H95" s="14" t="s">
        <v>405</v>
      </c>
      <c r="I95" s="15"/>
      <c r="J95" s="15"/>
      <c r="K95" s="15" t="s">
        <v>406</v>
      </c>
      <c r="L95" s="15" t="s">
        <v>407</v>
      </c>
      <c r="M95" s="16"/>
      <c r="N95" s="16"/>
    </row>
    <row r="96" s="1" customFormat="1" ht="36" customHeight="1" spans="1:14">
      <c r="A96" s="10">
        <f t="shared" si="8"/>
        <v>67</v>
      </c>
      <c r="B96" s="24" t="s">
        <v>408</v>
      </c>
      <c r="C96" s="12"/>
      <c r="D96" s="12"/>
      <c r="E96" s="24" t="s">
        <v>14</v>
      </c>
      <c r="F96" s="12"/>
      <c r="G96" s="15" t="s">
        <v>409</v>
      </c>
      <c r="H96" s="22" t="s">
        <v>410</v>
      </c>
      <c r="I96" s="15"/>
      <c r="J96" s="15"/>
      <c r="K96" s="15"/>
      <c r="L96" s="15"/>
      <c r="M96" s="16"/>
      <c r="N96" s="16"/>
    </row>
    <row r="97" s="1" customFormat="1" ht="108" customHeight="1" spans="1:14">
      <c r="A97" s="10">
        <f t="shared" si="8"/>
        <v>68</v>
      </c>
      <c r="B97" s="24" t="s">
        <v>411</v>
      </c>
      <c r="C97" s="12"/>
      <c r="D97" s="12"/>
      <c r="E97" s="24" t="s">
        <v>14</v>
      </c>
      <c r="F97" s="12"/>
      <c r="G97" s="15" t="s">
        <v>412</v>
      </c>
      <c r="H97" s="22" t="s">
        <v>413</v>
      </c>
      <c r="I97" s="15"/>
      <c r="J97" s="15"/>
      <c r="K97" s="36"/>
      <c r="L97" s="36"/>
      <c r="M97" s="16"/>
      <c r="N97" s="16"/>
    </row>
    <row r="98" s="1" customFormat="1" ht="148" customHeight="1" spans="1:14">
      <c r="A98" s="10">
        <f t="shared" si="8"/>
        <v>69</v>
      </c>
      <c r="B98" s="24" t="s">
        <v>414</v>
      </c>
      <c r="C98" s="12"/>
      <c r="D98" s="12"/>
      <c r="E98" s="24" t="s">
        <v>14</v>
      </c>
      <c r="F98" s="12"/>
      <c r="G98" s="13" t="s">
        <v>415</v>
      </c>
      <c r="H98" s="14" t="s">
        <v>416</v>
      </c>
      <c r="I98" s="15"/>
      <c r="J98" s="15"/>
      <c r="K98" s="16" t="s">
        <v>417</v>
      </c>
      <c r="L98" s="16" t="s">
        <v>418</v>
      </c>
      <c r="M98" s="16"/>
      <c r="N98" s="16"/>
    </row>
    <row r="99" s="1" customFormat="1" ht="22" customHeight="1" spans="1:14">
      <c r="A99" s="10"/>
      <c r="B99" s="26"/>
      <c r="C99" s="12" t="s">
        <v>244</v>
      </c>
      <c r="D99" s="12"/>
      <c r="E99" s="24" t="s">
        <v>14</v>
      </c>
      <c r="F99" s="12"/>
      <c r="G99" s="13"/>
      <c r="H99" s="13"/>
      <c r="I99" s="15"/>
      <c r="J99" s="15"/>
      <c r="K99" s="15"/>
      <c r="L99" s="15"/>
      <c r="M99" s="16"/>
      <c r="N99" s="16"/>
    </row>
    <row r="100" s="1" customFormat="1" ht="20" customHeight="1" spans="1:14">
      <c r="A100" s="10">
        <f>ROW()-30</f>
        <v>70</v>
      </c>
      <c r="B100" s="24" t="s">
        <v>419</v>
      </c>
      <c r="C100" s="12"/>
      <c r="D100" s="12"/>
      <c r="E100" s="24" t="s">
        <v>14</v>
      </c>
      <c r="F100" s="12"/>
      <c r="G100" s="40" t="s">
        <v>420</v>
      </c>
      <c r="H100" s="22" t="s">
        <v>421</v>
      </c>
      <c r="I100" s="15"/>
      <c r="J100" s="15"/>
      <c r="K100" s="19" t="s">
        <v>422</v>
      </c>
      <c r="L100" s="20" t="s">
        <v>423</v>
      </c>
      <c r="M100" s="36"/>
      <c r="N100" s="36"/>
    </row>
    <row r="101" s="1" customFormat="1" ht="32" customHeight="1" spans="1:14">
      <c r="A101" s="10"/>
      <c r="B101" s="26"/>
      <c r="C101" s="12" t="s">
        <v>424</v>
      </c>
      <c r="D101" s="34"/>
      <c r="E101" s="24" t="s">
        <v>14</v>
      </c>
      <c r="F101" s="12"/>
      <c r="G101" s="40" t="s">
        <v>425</v>
      </c>
      <c r="H101" s="22" t="s">
        <v>426</v>
      </c>
      <c r="I101" s="15"/>
      <c r="J101" s="15"/>
      <c r="K101" s="15"/>
      <c r="L101" s="15"/>
      <c r="M101" s="36"/>
      <c r="N101" s="36"/>
    </row>
    <row r="102" s="1" customFormat="1" ht="27" customHeight="1" spans="1:14">
      <c r="A102" s="10">
        <f>ROW()-31</f>
        <v>71</v>
      </c>
      <c r="B102" s="24" t="s">
        <v>427</v>
      </c>
      <c r="C102" s="12"/>
      <c r="D102" s="12"/>
      <c r="E102" s="24" t="s">
        <v>14</v>
      </c>
      <c r="F102" s="12"/>
      <c r="G102" s="13" t="s">
        <v>428</v>
      </c>
      <c r="H102" s="14" t="s">
        <v>429</v>
      </c>
      <c r="I102" s="15"/>
      <c r="J102" s="15"/>
      <c r="K102" s="19" t="s">
        <v>430</v>
      </c>
      <c r="L102" s="20" t="s">
        <v>431</v>
      </c>
      <c r="M102" s="36"/>
      <c r="N102" s="36"/>
    </row>
    <row r="103" s="1" customFormat="1" ht="27" customHeight="1" spans="1:14">
      <c r="A103" s="10"/>
      <c r="B103" s="26"/>
      <c r="C103" s="12" t="s">
        <v>330</v>
      </c>
      <c r="D103" s="12"/>
      <c r="E103" s="26"/>
      <c r="F103" s="12"/>
      <c r="G103" s="13"/>
      <c r="H103" s="14"/>
      <c r="I103" s="15"/>
      <c r="J103" s="15"/>
      <c r="K103" s="19"/>
      <c r="L103" s="20"/>
      <c r="M103" s="36"/>
      <c r="N103" s="36"/>
    </row>
    <row r="104" s="1" customFormat="1" ht="59" customHeight="1" spans="1:14">
      <c r="A104" s="10">
        <f t="shared" ref="A104:A108" si="9">ROW()-32</f>
        <v>72</v>
      </c>
      <c r="B104" s="24" t="s">
        <v>432</v>
      </c>
      <c r="C104" s="12"/>
      <c r="D104" s="12"/>
      <c r="E104" s="24" t="s">
        <v>14</v>
      </c>
      <c r="F104" s="12"/>
      <c r="G104" s="15" t="s">
        <v>433</v>
      </c>
      <c r="H104" s="22" t="s">
        <v>434</v>
      </c>
      <c r="I104" s="15"/>
      <c r="J104" s="15"/>
      <c r="K104" s="19" t="s">
        <v>435</v>
      </c>
      <c r="L104" s="20" t="s">
        <v>436</v>
      </c>
      <c r="M104" s="36"/>
      <c r="N104" s="36"/>
    </row>
    <row r="105" s="1" customFormat="1" ht="28" customHeight="1" spans="1:14">
      <c r="A105" s="10">
        <f t="shared" si="9"/>
        <v>73</v>
      </c>
      <c r="B105" s="24" t="s">
        <v>437</v>
      </c>
      <c r="C105" s="12"/>
      <c r="D105" s="12"/>
      <c r="E105" s="24" t="s">
        <v>14</v>
      </c>
      <c r="F105" s="12"/>
      <c r="G105" s="13" t="s">
        <v>438</v>
      </c>
      <c r="H105" s="14" t="s">
        <v>439</v>
      </c>
      <c r="I105" s="15"/>
      <c r="J105" s="15"/>
      <c r="K105" s="15" t="s">
        <v>440</v>
      </c>
      <c r="L105" s="15" t="s">
        <v>441</v>
      </c>
      <c r="M105" s="36"/>
      <c r="N105" s="36"/>
    </row>
    <row r="106" s="1" customFormat="1" ht="31" customHeight="1" spans="1:14">
      <c r="A106" s="10">
        <f t="shared" si="9"/>
        <v>74</v>
      </c>
      <c r="B106" s="24" t="s">
        <v>442</v>
      </c>
      <c r="C106" s="12"/>
      <c r="D106" s="12"/>
      <c r="E106" s="24" t="s">
        <v>14</v>
      </c>
      <c r="F106" s="12"/>
      <c r="G106" s="13" t="s">
        <v>443</v>
      </c>
      <c r="H106" s="14" t="s">
        <v>444</v>
      </c>
      <c r="I106" s="15"/>
      <c r="J106" s="15"/>
      <c r="K106" s="19" t="s">
        <v>445</v>
      </c>
      <c r="L106" s="20" t="s">
        <v>446</v>
      </c>
      <c r="M106" s="36"/>
      <c r="N106" s="36"/>
    </row>
    <row r="107" s="1" customFormat="1" ht="53" customHeight="1" spans="1:14">
      <c r="A107" s="10">
        <f t="shared" si="9"/>
        <v>75</v>
      </c>
      <c r="B107" s="24" t="s">
        <v>447</v>
      </c>
      <c r="C107" s="12"/>
      <c r="D107" s="12"/>
      <c r="E107" s="24" t="s">
        <v>14</v>
      </c>
      <c r="F107" s="12"/>
      <c r="G107" s="15" t="s">
        <v>448</v>
      </c>
      <c r="H107" s="22" t="s">
        <v>449</v>
      </c>
      <c r="I107" s="15"/>
      <c r="J107" s="15"/>
      <c r="K107" s="19" t="s">
        <v>450</v>
      </c>
      <c r="L107" s="20" t="s">
        <v>451</v>
      </c>
      <c r="M107" s="36"/>
      <c r="N107" s="36"/>
    </row>
    <row r="108" s="1" customFormat="1" ht="91" customHeight="1" spans="1:14">
      <c r="A108" s="10">
        <f t="shared" si="9"/>
        <v>76</v>
      </c>
      <c r="B108" s="24" t="s">
        <v>452</v>
      </c>
      <c r="C108" s="12"/>
      <c r="D108" s="12"/>
      <c r="E108" s="24" t="s">
        <v>14</v>
      </c>
      <c r="F108" s="12"/>
      <c r="G108" s="15" t="s">
        <v>453</v>
      </c>
      <c r="H108" s="22" t="s">
        <v>454</v>
      </c>
      <c r="I108" s="15"/>
      <c r="J108" s="15"/>
      <c r="K108" s="19" t="s">
        <v>455</v>
      </c>
      <c r="L108" s="20" t="s">
        <v>456</v>
      </c>
      <c r="M108" s="36"/>
      <c r="N108" s="36"/>
    </row>
    <row r="109" s="1" customFormat="1" ht="33" customHeight="1" spans="1:14">
      <c r="A109" s="10"/>
      <c r="B109" s="26"/>
      <c r="C109" s="12" t="s">
        <v>457</v>
      </c>
      <c r="D109" s="12"/>
      <c r="E109" s="24" t="s">
        <v>14</v>
      </c>
      <c r="F109" s="12"/>
      <c r="G109" s="15"/>
      <c r="H109" s="22"/>
      <c r="I109" s="15"/>
      <c r="J109" s="15"/>
      <c r="K109" s="19"/>
      <c r="L109" s="20"/>
      <c r="M109" s="36"/>
      <c r="N109" s="36"/>
    </row>
    <row r="110" s="1" customFormat="1" ht="27" customHeight="1" spans="1:14">
      <c r="A110" s="10">
        <f t="shared" ref="A110:A113" si="10">ROW()-33</f>
        <v>77</v>
      </c>
      <c r="B110" s="24" t="s">
        <v>458</v>
      </c>
      <c r="C110" s="12"/>
      <c r="D110" s="12"/>
      <c r="E110" s="24" t="s">
        <v>14</v>
      </c>
      <c r="F110" s="24" t="s">
        <v>459</v>
      </c>
      <c r="G110" s="12" t="s">
        <v>460</v>
      </c>
      <c r="H110" s="18" t="s">
        <v>461</v>
      </c>
      <c r="I110" s="37"/>
      <c r="J110" s="37"/>
      <c r="K110" s="19" t="s">
        <v>462</v>
      </c>
      <c r="L110" s="20" t="s">
        <v>463</v>
      </c>
      <c r="M110" s="36"/>
      <c r="N110" s="36"/>
    </row>
    <row r="111" s="1" customFormat="1" ht="33" customHeight="1" spans="1:14">
      <c r="A111" s="10">
        <f t="shared" si="10"/>
        <v>78</v>
      </c>
      <c r="B111" s="24" t="s">
        <v>464</v>
      </c>
      <c r="C111" s="12"/>
      <c r="D111" s="12"/>
      <c r="E111" s="24" t="s">
        <v>14</v>
      </c>
      <c r="F111" s="24" t="s">
        <v>459</v>
      </c>
      <c r="G111" s="12"/>
      <c r="H111" s="12"/>
      <c r="I111" s="15"/>
      <c r="J111" s="15"/>
      <c r="K111" s="19" t="s">
        <v>465</v>
      </c>
      <c r="L111" s="20" t="s">
        <v>466</v>
      </c>
      <c r="M111" s="36"/>
      <c r="N111" s="36"/>
    </row>
    <row r="112" s="1" customFormat="1" ht="34" customHeight="1" spans="1:14">
      <c r="A112" s="10">
        <f t="shared" si="10"/>
        <v>79</v>
      </c>
      <c r="B112" s="24" t="s">
        <v>467</v>
      </c>
      <c r="C112" s="12"/>
      <c r="D112" s="12"/>
      <c r="E112" s="24" t="s">
        <v>14</v>
      </c>
      <c r="F112" s="24" t="s">
        <v>468</v>
      </c>
      <c r="G112" s="15"/>
      <c r="H112" s="15"/>
      <c r="I112" s="15"/>
      <c r="J112" s="15"/>
      <c r="K112" s="15"/>
      <c r="L112" s="15"/>
      <c r="M112" s="36"/>
      <c r="N112" s="36"/>
    </row>
    <row r="113" s="1" customFormat="1" ht="38" customHeight="1" spans="1:14">
      <c r="A113" s="10">
        <f t="shared" si="10"/>
        <v>80</v>
      </c>
      <c r="B113" s="24" t="s">
        <v>469</v>
      </c>
      <c r="C113" s="12"/>
      <c r="D113" s="12"/>
      <c r="E113" s="24" t="s">
        <v>14</v>
      </c>
      <c r="F113" s="12"/>
      <c r="G113" s="41" t="s">
        <v>470</v>
      </c>
      <c r="H113" s="14" t="s">
        <v>471</v>
      </c>
      <c r="I113" s="40" t="s">
        <v>472</v>
      </c>
      <c r="J113" s="22" t="s">
        <v>473</v>
      </c>
      <c r="K113" s="15" t="s">
        <v>474</v>
      </c>
      <c r="L113" s="15" t="s">
        <v>475</v>
      </c>
      <c r="M113" s="36"/>
      <c r="N113" s="36"/>
    </row>
    <row r="114" s="1" customFormat="1" ht="38" customHeight="1" spans="1:14">
      <c r="A114" s="10"/>
      <c r="B114" s="26"/>
      <c r="C114" s="12"/>
      <c r="D114" s="12" t="s">
        <v>186</v>
      </c>
      <c r="E114" s="24" t="s">
        <v>14</v>
      </c>
      <c r="F114" s="12"/>
      <c r="G114" s="13"/>
      <c r="H114" s="14"/>
      <c r="I114" s="15"/>
      <c r="J114" s="22"/>
      <c r="K114" s="15"/>
      <c r="L114" s="15"/>
      <c r="M114" s="36"/>
      <c r="N114" s="36"/>
    </row>
    <row r="115" s="1" customFormat="1" ht="160" customHeight="1" spans="1:14">
      <c r="A115" s="10">
        <f t="shared" ref="A115:A121" si="11">ROW()-34</f>
        <v>81</v>
      </c>
      <c r="B115" s="24" t="s">
        <v>476</v>
      </c>
      <c r="C115" s="12"/>
      <c r="D115" s="12"/>
      <c r="E115" s="24" t="s">
        <v>14</v>
      </c>
      <c r="F115" s="12"/>
      <c r="G115" s="15" t="s">
        <v>477</v>
      </c>
      <c r="H115" s="22" t="s">
        <v>478</v>
      </c>
      <c r="I115" s="15"/>
      <c r="J115" s="15"/>
      <c r="K115" s="19" t="s">
        <v>479</v>
      </c>
      <c r="L115" s="20" t="s">
        <v>480</v>
      </c>
      <c r="M115" s="36"/>
      <c r="N115" s="36"/>
    </row>
    <row r="116" s="3" customFormat="1" ht="112" customHeight="1" spans="1:14">
      <c r="A116" s="10">
        <f t="shared" si="11"/>
        <v>82</v>
      </c>
      <c r="B116" s="24" t="s">
        <v>481</v>
      </c>
      <c r="C116" s="13"/>
      <c r="D116" s="13"/>
      <c r="E116" s="24" t="s">
        <v>14</v>
      </c>
      <c r="F116" s="13"/>
      <c r="G116" s="43" t="s">
        <v>482</v>
      </c>
      <c r="H116" s="23" t="s">
        <v>483</v>
      </c>
      <c r="I116" s="16"/>
      <c r="J116" s="16"/>
      <c r="K116" s="16" t="s">
        <v>484</v>
      </c>
      <c r="L116" s="28" t="s">
        <v>485</v>
      </c>
      <c r="M116" s="17"/>
      <c r="N116" s="17"/>
    </row>
    <row r="117" s="1" customFormat="1" ht="48" customHeight="1" spans="1:14">
      <c r="A117" s="10">
        <f t="shared" si="11"/>
        <v>83</v>
      </c>
      <c r="B117" s="24" t="s">
        <v>486</v>
      </c>
      <c r="C117" s="12"/>
      <c r="D117" s="12"/>
      <c r="E117" s="24" t="s">
        <v>14</v>
      </c>
      <c r="F117" s="12"/>
      <c r="G117" s="15"/>
      <c r="H117" s="15"/>
      <c r="I117" s="15"/>
      <c r="J117" s="15"/>
      <c r="K117" s="19" t="s">
        <v>487</v>
      </c>
      <c r="L117" s="21" t="s">
        <v>488</v>
      </c>
      <c r="M117" s="36"/>
      <c r="N117" s="36"/>
    </row>
    <row r="118" s="1" customFormat="1" ht="66" customHeight="1" spans="1:14">
      <c r="A118" s="10">
        <f t="shared" si="11"/>
        <v>84</v>
      </c>
      <c r="B118" s="24" t="s">
        <v>489</v>
      </c>
      <c r="C118" s="12"/>
      <c r="D118" s="12"/>
      <c r="E118" s="24" t="s">
        <v>14</v>
      </c>
      <c r="F118" s="12"/>
      <c r="G118" s="40" t="s">
        <v>490</v>
      </c>
      <c r="H118" s="32" t="s">
        <v>491</v>
      </c>
      <c r="I118" s="15"/>
      <c r="J118" s="15"/>
      <c r="K118" s="16" t="s">
        <v>492</v>
      </c>
      <c r="L118" s="28" t="s">
        <v>493</v>
      </c>
      <c r="M118" s="36"/>
      <c r="N118" s="36"/>
    </row>
    <row r="119" s="1" customFormat="1" ht="76" customHeight="1" spans="1:14">
      <c r="A119" s="10">
        <f t="shared" si="11"/>
        <v>85</v>
      </c>
      <c r="B119" s="24" t="s">
        <v>494</v>
      </c>
      <c r="C119" s="12"/>
      <c r="D119" s="12"/>
      <c r="E119" s="24" t="s">
        <v>14</v>
      </c>
      <c r="F119" s="12"/>
      <c r="G119" s="15" t="s">
        <v>495</v>
      </c>
      <c r="H119" s="22" t="s">
        <v>496</v>
      </c>
      <c r="I119" s="15"/>
      <c r="J119" s="15"/>
      <c r="K119" s="15" t="s">
        <v>497</v>
      </c>
      <c r="L119" s="38" t="s">
        <v>498</v>
      </c>
      <c r="M119" s="36"/>
      <c r="N119" s="36"/>
    </row>
    <row r="120" s="1" customFormat="1" ht="77" customHeight="1" spans="1:14">
      <c r="A120" s="10">
        <f t="shared" si="11"/>
        <v>86</v>
      </c>
      <c r="B120" s="24" t="s">
        <v>499</v>
      </c>
      <c r="C120" s="12"/>
      <c r="D120" s="12"/>
      <c r="E120" s="24" t="s">
        <v>14</v>
      </c>
      <c r="F120" s="12"/>
      <c r="G120" s="13" t="s">
        <v>500</v>
      </c>
      <c r="H120" s="14" t="s">
        <v>501</v>
      </c>
      <c r="I120" s="15"/>
      <c r="J120" s="15"/>
      <c r="K120" s="19" t="s">
        <v>502</v>
      </c>
      <c r="L120" s="20" t="s">
        <v>503</v>
      </c>
      <c r="M120" s="36"/>
      <c r="N120" s="36"/>
    </row>
    <row r="121" s="1" customFormat="1" ht="41" customHeight="1" spans="1:14">
      <c r="A121" s="10">
        <f t="shared" si="11"/>
        <v>87</v>
      </c>
      <c r="B121" s="24" t="s">
        <v>504</v>
      </c>
      <c r="C121" s="26"/>
      <c r="D121" s="26"/>
      <c r="E121" s="24" t="s">
        <v>14</v>
      </c>
      <c r="F121" s="12"/>
      <c r="G121" s="41" t="s">
        <v>505</v>
      </c>
      <c r="H121" s="14" t="s">
        <v>506</v>
      </c>
      <c r="I121" s="15"/>
      <c r="J121" s="15"/>
      <c r="K121" s="19" t="s">
        <v>507</v>
      </c>
      <c r="L121" s="20" t="s">
        <v>508</v>
      </c>
      <c r="M121" s="36"/>
      <c r="N121" s="36"/>
    </row>
    <row r="122" s="1" customFormat="1" ht="33" customHeight="1" spans="1:14">
      <c r="A122" s="10"/>
      <c r="B122" s="26"/>
      <c r="C122" s="31" t="s">
        <v>509</v>
      </c>
      <c r="D122" s="12"/>
      <c r="E122" s="24" t="s">
        <v>14</v>
      </c>
      <c r="F122" s="12"/>
      <c r="G122" s="15"/>
      <c r="H122" s="15"/>
      <c r="I122" s="15"/>
      <c r="J122" s="15"/>
      <c r="K122" s="36"/>
      <c r="L122" s="36"/>
      <c r="M122" s="36"/>
      <c r="N122" s="36"/>
    </row>
    <row r="123" s="1" customFormat="1" spans="1:14">
      <c r="A123" s="4"/>
      <c r="B123" s="4"/>
    </row>
    <row r="124" s="1" customFormat="1" spans="1:14">
      <c r="A124" s="4"/>
      <c r="B124" s="4"/>
    </row>
    <row r="125" s="1" customFormat="1" spans="1:14">
      <c r="A125" s="4"/>
      <c r="B125" s="4"/>
    </row>
    <row r="126" s="1" customFormat="1" spans="1:14">
      <c r="A126" s="4"/>
      <c r="B126" s="4"/>
    </row>
    <row r="127" s="1" customFormat="1" spans="1:14">
      <c r="A127" s="4"/>
      <c r="B127" s="4"/>
    </row>
    <row r="128" s="1" customFormat="1" spans="1:14">
      <c r="A128" s="4"/>
      <c r="B128" s="4"/>
    </row>
    <row r="129" s="1" customFormat="1" spans="1:2">
      <c r="A129" s="4"/>
      <c r="B129" s="4"/>
    </row>
    <row r="130" s="1" customFormat="1" spans="1:2">
      <c r="A130" s="4"/>
      <c r="B130" s="4"/>
    </row>
    <row r="131" s="1" customFormat="1" spans="1:2">
      <c r="A131" s="4"/>
      <c r="B131" s="4"/>
    </row>
    <row r="132" s="1" customFormat="1" spans="1:2">
      <c r="A132" s="4"/>
      <c r="B132" s="4"/>
    </row>
    <row r="133" s="1" customFormat="1" spans="1:2">
      <c r="A133" s="4"/>
      <c r="B133" s="4"/>
    </row>
    <row r="134" s="1" customFormat="1" spans="1:2">
      <c r="A134" s="4"/>
      <c r="B134" s="4"/>
    </row>
    <row r="135" s="1" customFormat="1" spans="1:2">
      <c r="A135" s="4"/>
      <c r="B135" s="4"/>
    </row>
    <row r="136" s="1" customFormat="1" spans="1:2">
      <c r="A136" s="4"/>
      <c r="B136" s="4"/>
    </row>
    <row r="137" s="1" customFormat="1" spans="1:2">
      <c r="A137" s="4"/>
      <c r="B137" s="4"/>
    </row>
    <row r="138" s="1" customFormat="1" spans="1:2">
      <c r="A138" s="4"/>
      <c r="B138" s="4"/>
    </row>
    <row r="139" s="1" customFormat="1" spans="1:2">
      <c r="A139" s="4"/>
      <c r="B139" s="4"/>
    </row>
    <row r="140" s="1" customFormat="1" spans="1:2">
      <c r="A140" s="4"/>
      <c r="B140" s="4"/>
    </row>
    <row r="141" s="1" customFormat="1" spans="1:2">
      <c r="A141" s="4"/>
      <c r="B141" s="4"/>
    </row>
    <row r="142" s="1" customFormat="1" spans="1:2">
      <c r="A142" s="4"/>
      <c r="B142" s="4"/>
    </row>
    <row r="143" s="1" customFormat="1" spans="1:2">
      <c r="A143" s="4"/>
      <c r="B143" s="4"/>
    </row>
    <row r="144" s="1" customFormat="1" spans="1:2">
      <c r="A144" s="4"/>
      <c r="B144" s="4"/>
    </row>
    <row r="145" s="1" customFormat="1" spans="1:2">
      <c r="A145" s="4"/>
      <c r="B145" s="4"/>
    </row>
  </sheetData>
  <mergeCells count="73">
    <mergeCell ref="A2:N2"/>
    <mergeCell ref="G3:J3"/>
    <mergeCell ref="K3:N3"/>
    <mergeCell ref="G4:H4"/>
    <mergeCell ref="I4:J4"/>
    <mergeCell ref="K4:L4"/>
    <mergeCell ref="M4:N4"/>
    <mergeCell ref="A3:A5"/>
    <mergeCell ref="A9:A10"/>
    <mergeCell ref="A18:A19"/>
    <mergeCell ref="A20:A21"/>
    <mergeCell ref="A22:A23"/>
    <mergeCell ref="A24:A25"/>
    <mergeCell ref="A26:A28"/>
    <mergeCell ref="A29:A31"/>
    <mergeCell ref="A37:A38"/>
    <mergeCell ref="A40:A41"/>
    <mergeCell ref="A42:A43"/>
    <mergeCell ref="A44:A45"/>
    <mergeCell ref="A54:A55"/>
    <mergeCell ref="A57:A58"/>
    <mergeCell ref="A66:A68"/>
    <mergeCell ref="A74:A75"/>
    <mergeCell ref="A76:A77"/>
    <mergeCell ref="A78:A80"/>
    <mergeCell ref="A86:A87"/>
    <mergeCell ref="A90:A91"/>
    <mergeCell ref="A92:A93"/>
    <mergeCell ref="A98:A99"/>
    <mergeCell ref="A100:A101"/>
    <mergeCell ref="A102:A103"/>
    <mergeCell ref="A108:A109"/>
    <mergeCell ref="A113:A114"/>
    <mergeCell ref="A121:A122"/>
    <mergeCell ref="B3:B5"/>
    <mergeCell ref="B9:B10"/>
    <mergeCell ref="B18:B19"/>
    <mergeCell ref="B20:B21"/>
    <mergeCell ref="B22:B23"/>
    <mergeCell ref="B24:B25"/>
    <mergeCell ref="B26:B28"/>
    <mergeCell ref="B29:B31"/>
    <mergeCell ref="B37:B38"/>
    <mergeCell ref="B40:B41"/>
    <mergeCell ref="B42:B43"/>
    <mergeCell ref="B44:B45"/>
    <mergeCell ref="B54:B55"/>
    <mergeCell ref="B57:B58"/>
    <mergeCell ref="B66:B68"/>
    <mergeCell ref="B74:B75"/>
    <mergeCell ref="B76:B77"/>
    <mergeCell ref="B78:B80"/>
    <mergeCell ref="B86:B87"/>
    <mergeCell ref="B90:B91"/>
    <mergeCell ref="B92:B93"/>
    <mergeCell ref="B98:B99"/>
    <mergeCell ref="B100:B101"/>
    <mergeCell ref="B102:B103"/>
    <mergeCell ref="B108:B109"/>
    <mergeCell ref="B113:B114"/>
    <mergeCell ref="B121:B122"/>
    <mergeCell ref="C3:C5"/>
    <mergeCell ref="C18:C19"/>
    <mergeCell ref="D3:D5"/>
    <mergeCell ref="D18:D19"/>
    <mergeCell ref="E3:E5"/>
    <mergeCell ref="E18:E19"/>
    <mergeCell ref="F3:F5"/>
    <mergeCell ref="F18:F19"/>
    <mergeCell ref="G18:G19"/>
    <mergeCell ref="H18:H19"/>
    <mergeCell ref="K18:K19"/>
    <mergeCell ref="L18:L19"/>
  </mergeCells>
  <conditionalFormatting sqref="L5">
    <cfRule type="duplicateValues" dxfId="0" priority="7"/>
  </conditionalFormatting>
  <conditionalFormatting sqref="N5">
    <cfRule type="duplicateValues" dxfId="0" priority="1"/>
  </conditionalFormatting>
  <conditionalFormatting sqref="H16">
    <cfRule type="duplicateValues" dxfId="0" priority="6"/>
  </conditionalFormatting>
  <conditionalFormatting sqref="H84">
    <cfRule type="duplicateValues" dxfId="0" priority="5"/>
  </conditionalFormatting>
  <conditionalFormatting sqref="H95">
    <cfRule type="duplicateValues" dxfId="0" priority="4"/>
  </conditionalFormatting>
  <conditionalFormatting sqref="H105">
    <cfRule type="duplicateValues" dxfId="0" priority="3"/>
  </conditionalFormatting>
  <conditionalFormatting sqref="H106">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周雄伟</dc:creator>
  <cp:lastModifiedBy>GoJnWill</cp:lastModifiedBy>
  <dcterms:created xsi:type="dcterms:W3CDTF">2023-05-12T11:15:00Z</dcterms:created>
  <dcterms:modified xsi:type="dcterms:W3CDTF">2026-05-20T02:46:49Z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DA325AAC9B8646638E957E5291C6798C_12</vt:lpwstr>
  </property>
  <property fmtid="{D5CDD505-2E9C-101B-9397-08002B2CF9AE}" pid="4" name="CalculationRule">
    <vt:i4>0</vt:i4>
  </property>
</Properties>
</file>