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8465" windowHeight="9810"/>
  </bookViews>
  <sheets>
    <sheet name="Sheet1" sheetId="1" r:id="rId1"/>
    <sheet name="Sheet2" sheetId="2" r:id="rId2"/>
    <sheet name="Sheet3" sheetId="3" r:id="rId3"/>
  </sheets>
  <externalReferences>
    <externalReference r:id="rId4"/>
  </externalReferences>
  <definedNames>
    <definedName name="_xlnm._FilterDatabase" localSheetId="0" hidden="1">Sheet1!$A$3:$K$4</definedName>
  </definedNames>
  <calcPr calcId="144525"/>
</workbook>
</file>

<file path=xl/calcChain.xml><?xml version="1.0" encoding="utf-8"?>
<calcChain xmlns="http://schemas.openxmlformats.org/spreadsheetml/2006/main">
  <c r="J187" i="1" l="1"/>
  <c r="I187" i="1"/>
  <c r="J185" i="1"/>
  <c r="I185" i="1"/>
  <c r="J184" i="1"/>
  <c r="I184" i="1"/>
  <c r="H184" i="1"/>
  <c r="J183" i="1"/>
  <c r="I183" i="1"/>
  <c r="J182" i="1"/>
  <c r="I182" i="1"/>
  <c r="H182" i="1"/>
  <c r="J181" i="1"/>
  <c r="I181" i="1"/>
  <c r="J180" i="1"/>
  <c r="I180" i="1"/>
  <c r="H180" i="1"/>
  <c r="J179" i="1"/>
  <c r="I179" i="1"/>
  <c r="J178" i="1"/>
  <c r="I178" i="1"/>
  <c r="H178" i="1"/>
  <c r="J177" i="1"/>
  <c r="I177" i="1"/>
  <c r="J176" i="1"/>
  <c r="I176" i="1"/>
  <c r="H176" i="1"/>
  <c r="J175" i="1"/>
  <c r="I175" i="1"/>
  <c r="H175" i="1"/>
  <c r="J174" i="1"/>
  <c r="I174" i="1"/>
  <c r="J173" i="1"/>
  <c r="I173" i="1"/>
  <c r="H173" i="1"/>
  <c r="J172" i="1"/>
  <c r="I172" i="1"/>
  <c r="J171" i="1"/>
  <c r="I171" i="1"/>
  <c r="J170" i="1"/>
  <c r="I170" i="1"/>
  <c r="J169" i="1"/>
  <c r="I169" i="1"/>
  <c r="J168" i="1"/>
  <c r="I168" i="1"/>
  <c r="J167" i="1"/>
  <c r="I167" i="1"/>
  <c r="J166" i="1"/>
  <c r="I166" i="1"/>
  <c r="J165" i="1"/>
  <c r="I165" i="1"/>
  <c r="H165" i="1"/>
  <c r="J164" i="1"/>
  <c r="I164" i="1"/>
  <c r="H164" i="1"/>
  <c r="J163" i="1"/>
  <c r="I163" i="1"/>
  <c r="J162" i="1"/>
  <c r="I162" i="1"/>
  <c r="H162" i="1"/>
  <c r="J161" i="1"/>
  <c r="I161" i="1"/>
  <c r="J160" i="1"/>
  <c r="I160" i="1"/>
  <c r="H160" i="1"/>
  <c r="J159" i="1"/>
  <c r="I159" i="1"/>
  <c r="J158" i="1"/>
  <c r="I158" i="1"/>
  <c r="J157" i="1"/>
  <c r="I157" i="1"/>
  <c r="H157" i="1"/>
  <c r="J156" i="1"/>
  <c r="I156" i="1"/>
  <c r="J155" i="1"/>
  <c r="I155" i="1"/>
  <c r="H155" i="1"/>
  <c r="J154" i="1"/>
  <c r="I154" i="1"/>
  <c r="H154" i="1"/>
  <c r="J153" i="1"/>
  <c r="I153" i="1"/>
  <c r="J152" i="1"/>
  <c r="I152" i="1"/>
  <c r="H152" i="1"/>
  <c r="J151" i="1"/>
  <c r="I151" i="1"/>
  <c r="H151" i="1"/>
  <c r="J150" i="1"/>
  <c r="I150" i="1"/>
  <c r="J149" i="1"/>
  <c r="I149" i="1"/>
  <c r="J148" i="1"/>
  <c r="I148" i="1"/>
  <c r="J147" i="1"/>
  <c r="I147" i="1"/>
  <c r="H147" i="1"/>
  <c r="J146" i="1"/>
  <c r="I146" i="1"/>
  <c r="H146" i="1"/>
  <c r="J145" i="1"/>
  <c r="I145" i="1"/>
  <c r="J144" i="1"/>
  <c r="I144" i="1"/>
  <c r="J143" i="1"/>
  <c r="I143" i="1"/>
  <c r="J142" i="1"/>
  <c r="I142" i="1"/>
  <c r="H142" i="1"/>
  <c r="J141" i="1"/>
  <c r="I141" i="1"/>
  <c r="H141" i="1"/>
  <c r="J140" i="1"/>
  <c r="I140" i="1"/>
  <c r="J139" i="1"/>
  <c r="I139" i="1"/>
  <c r="H139" i="1"/>
  <c r="J138" i="1"/>
  <c r="I138" i="1"/>
  <c r="J137" i="1"/>
  <c r="I137" i="1"/>
  <c r="J136" i="1"/>
  <c r="I136" i="1"/>
  <c r="J135" i="1"/>
  <c r="I135" i="1"/>
  <c r="H135" i="1"/>
  <c r="J134" i="1"/>
  <c r="I134" i="1"/>
  <c r="H134" i="1"/>
  <c r="J133" i="1"/>
  <c r="I133" i="1"/>
  <c r="J132" i="1"/>
  <c r="I132" i="1"/>
  <c r="H132" i="1"/>
  <c r="J131" i="1"/>
  <c r="I131" i="1"/>
  <c r="J130" i="1"/>
  <c r="I130" i="1"/>
  <c r="H130" i="1"/>
  <c r="J129" i="1"/>
  <c r="I129" i="1"/>
  <c r="J128" i="1"/>
  <c r="I128" i="1"/>
  <c r="H128" i="1"/>
  <c r="J127" i="1"/>
  <c r="I127" i="1"/>
  <c r="J126" i="1"/>
  <c r="I126" i="1"/>
  <c r="H126" i="1"/>
  <c r="J125" i="1"/>
  <c r="I125" i="1"/>
  <c r="J124" i="1"/>
  <c r="I124" i="1"/>
  <c r="H124" i="1"/>
  <c r="J123" i="1"/>
  <c r="I123" i="1"/>
  <c r="H123" i="1"/>
  <c r="J122" i="1"/>
  <c r="I122" i="1"/>
  <c r="J121" i="1"/>
  <c r="I121" i="1"/>
  <c r="J120" i="1"/>
  <c r="I120" i="1"/>
  <c r="H120" i="1"/>
  <c r="J119" i="1"/>
  <c r="I119" i="1"/>
  <c r="J118" i="1"/>
  <c r="I118" i="1"/>
  <c r="H118" i="1"/>
  <c r="J117" i="1"/>
  <c r="I117" i="1"/>
  <c r="H117" i="1"/>
  <c r="J116" i="1"/>
  <c r="I116" i="1"/>
  <c r="H116" i="1"/>
  <c r="J115" i="1"/>
  <c r="I115" i="1"/>
  <c r="J114" i="1"/>
  <c r="I114" i="1"/>
  <c r="H114" i="1"/>
  <c r="J113" i="1"/>
  <c r="I113" i="1"/>
  <c r="J112" i="1"/>
  <c r="I112" i="1"/>
  <c r="H112" i="1"/>
  <c r="J111" i="1"/>
  <c r="I111" i="1"/>
  <c r="H111" i="1"/>
  <c r="J110" i="1"/>
  <c r="I110" i="1"/>
  <c r="J109" i="1"/>
  <c r="I109" i="1"/>
  <c r="H109" i="1"/>
  <c r="J108" i="1"/>
  <c r="I108" i="1"/>
  <c r="J107" i="1"/>
  <c r="I107" i="1"/>
  <c r="J106" i="1"/>
  <c r="I106" i="1"/>
  <c r="J105" i="1"/>
  <c r="I105" i="1"/>
  <c r="H105" i="1"/>
  <c r="J104" i="1"/>
  <c r="I104" i="1"/>
  <c r="J103" i="1"/>
  <c r="I103" i="1"/>
  <c r="H103" i="1"/>
  <c r="J102" i="1"/>
  <c r="I102" i="1"/>
  <c r="J101" i="1"/>
  <c r="I101" i="1"/>
  <c r="H101" i="1"/>
  <c r="J100" i="1"/>
  <c r="I100" i="1"/>
  <c r="J98" i="1"/>
  <c r="I98" i="1"/>
  <c r="H98" i="1"/>
  <c r="J97" i="1"/>
  <c r="I97" i="1"/>
  <c r="H97" i="1"/>
  <c r="J96" i="1"/>
  <c r="I96" i="1"/>
  <c r="J95" i="1"/>
  <c r="I95" i="1"/>
  <c r="H95" i="1"/>
  <c r="J94" i="1"/>
  <c r="I94" i="1"/>
  <c r="J93" i="1"/>
  <c r="I93" i="1"/>
  <c r="H93" i="1"/>
  <c r="J92" i="1"/>
  <c r="I92" i="1"/>
  <c r="J91" i="1"/>
  <c r="I91" i="1"/>
  <c r="H91" i="1"/>
  <c r="J90" i="1"/>
  <c r="I90" i="1"/>
  <c r="J89" i="1"/>
  <c r="I89" i="1"/>
  <c r="H89" i="1"/>
  <c r="J88" i="1"/>
  <c r="I88" i="1"/>
  <c r="J87" i="1"/>
  <c r="I87" i="1"/>
  <c r="H87" i="1"/>
  <c r="J86" i="1"/>
  <c r="I86" i="1"/>
  <c r="J85" i="1"/>
  <c r="I85" i="1"/>
  <c r="H85" i="1"/>
  <c r="J84" i="1"/>
  <c r="I84" i="1"/>
  <c r="J83" i="1"/>
  <c r="I83" i="1"/>
  <c r="H83" i="1"/>
  <c r="J82" i="1"/>
  <c r="I82" i="1"/>
  <c r="J81" i="1"/>
  <c r="I81" i="1"/>
  <c r="J80" i="1"/>
  <c r="I80" i="1"/>
  <c r="J79" i="1"/>
  <c r="I79" i="1"/>
  <c r="J78" i="1"/>
  <c r="I78" i="1"/>
  <c r="H78" i="1"/>
  <c r="J77" i="1"/>
  <c r="I77" i="1"/>
  <c r="J76" i="1"/>
  <c r="I76" i="1"/>
  <c r="J75" i="1"/>
  <c r="I75" i="1"/>
  <c r="J74" i="1"/>
  <c r="I74" i="1"/>
  <c r="J73" i="1"/>
  <c r="I73" i="1"/>
  <c r="H73" i="1"/>
  <c r="J72" i="1"/>
  <c r="I72" i="1"/>
  <c r="J71" i="1"/>
  <c r="I71" i="1"/>
  <c r="H71" i="1"/>
  <c r="J70" i="1"/>
  <c r="I70" i="1"/>
  <c r="J69" i="1"/>
  <c r="I69" i="1"/>
  <c r="H69" i="1"/>
  <c r="J68" i="1"/>
  <c r="I68" i="1"/>
  <c r="J67" i="1"/>
  <c r="I67" i="1"/>
  <c r="J66" i="1"/>
  <c r="I66" i="1"/>
  <c r="J65" i="1"/>
  <c r="I65" i="1"/>
  <c r="H65" i="1"/>
  <c r="J64" i="1"/>
  <c r="I64" i="1"/>
  <c r="J63" i="1"/>
  <c r="I63" i="1"/>
  <c r="H63" i="1"/>
  <c r="J62" i="1"/>
  <c r="I62" i="1"/>
  <c r="J61" i="1"/>
  <c r="I61" i="1"/>
  <c r="J60" i="1"/>
  <c r="I60" i="1"/>
  <c r="J59" i="1"/>
  <c r="I59" i="1"/>
  <c r="H59" i="1"/>
  <c r="J58" i="1"/>
  <c r="I58" i="1"/>
  <c r="H58" i="1"/>
  <c r="J57" i="1"/>
  <c r="I57" i="1"/>
  <c r="J56" i="1"/>
  <c r="I56" i="1"/>
  <c r="H56" i="1"/>
  <c r="J55" i="1"/>
  <c r="I55" i="1"/>
  <c r="J54" i="1"/>
  <c r="I54" i="1"/>
  <c r="H54" i="1"/>
  <c r="J53" i="1"/>
  <c r="I53" i="1"/>
  <c r="H53" i="1"/>
  <c r="J52" i="1"/>
  <c r="I52" i="1"/>
  <c r="J51" i="1"/>
  <c r="I51" i="1"/>
  <c r="H51" i="1"/>
  <c r="J50" i="1"/>
  <c r="I50" i="1"/>
  <c r="H50" i="1"/>
  <c r="J49" i="1"/>
  <c r="I49" i="1"/>
  <c r="J48" i="1"/>
  <c r="I48" i="1"/>
  <c r="J47" i="1"/>
  <c r="I47" i="1"/>
  <c r="J46" i="1"/>
  <c r="I46" i="1"/>
  <c r="J45" i="1"/>
  <c r="I45" i="1"/>
  <c r="J44" i="1"/>
  <c r="I44" i="1"/>
  <c r="J43" i="1"/>
  <c r="I43" i="1"/>
  <c r="J42" i="1"/>
  <c r="I42" i="1"/>
  <c r="J41" i="1"/>
  <c r="I41" i="1"/>
  <c r="H41" i="1"/>
  <c r="J40" i="1"/>
  <c r="I40" i="1"/>
  <c r="J39" i="1"/>
  <c r="I39" i="1"/>
  <c r="H39" i="1"/>
  <c r="J38" i="1"/>
  <c r="I38" i="1"/>
  <c r="J37" i="1"/>
  <c r="I37" i="1"/>
  <c r="H37" i="1"/>
  <c r="J36" i="1"/>
  <c r="I36" i="1"/>
  <c r="J35" i="1"/>
  <c r="I35" i="1"/>
  <c r="H35" i="1"/>
  <c r="J34" i="1"/>
  <c r="I34" i="1"/>
  <c r="H34" i="1"/>
  <c r="J33" i="1"/>
  <c r="I33" i="1"/>
  <c r="J32" i="1"/>
  <c r="I32" i="1"/>
  <c r="H32" i="1"/>
  <c r="J31" i="1"/>
  <c r="I31" i="1"/>
  <c r="H31" i="1"/>
  <c r="J30" i="1"/>
  <c r="I30" i="1"/>
  <c r="H30" i="1"/>
  <c r="J29" i="1"/>
  <c r="I29" i="1"/>
  <c r="H29" i="1"/>
  <c r="J28" i="1"/>
  <c r="I28" i="1"/>
  <c r="J27" i="1"/>
  <c r="I27" i="1"/>
  <c r="H27" i="1"/>
  <c r="J26" i="1"/>
  <c r="I26" i="1"/>
  <c r="J25" i="1"/>
  <c r="I25" i="1"/>
  <c r="J24" i="1"/>
  <c r="I24" i="1"/>
  <c r="H24" i="1"/>
  <c r="J23" i="1"/>
  <c r="I23" i="1"/>
  <c r="J22" i="1"/>
  <c r="I22" i="1"/>
  <c r="J21" i="1"/>
  <c r="I21" i="1"/>
  <c r="H21" i="1"/>
  <c r="J20" i="1"/>
  <c r="I20" i="1"/>
  <c r="J19" i="1"/>
  <c r="I19" i="1"/>
  <c r="J18" i="1"/>
  <c r="I18" i="1"/>
  <c r="H18" i="1"/>
  <c r="J17" i="1"/>
  <c r="I17" i="1"/>
  <c r="J16" i="1"/>
  <c r="I16" i="1"/>
  <c r="H16" i="1"/>
  <c r="J15" i="1"/>
  <c r="I15" i="1"/>
  <c r="J14" i="1"/>
  <c r="I14" i="1"/>
  <c r="H14" i="1"/>
  <c r="J13" i="1"/>
  <c r="I13" i="1"/>
  <c r="H13" i="1"/>
  <c r="J12" i="1"/>
  <c r="I12" i="1"/>
  <c r="H12" i="1"/>
  <c r="J11" i="1"/>
  <c r="I11" i="1"/>
  <c r="H11" i="1"/>
  <c r="J10" i="1"/>
  <c r="I10" i="1"/>
  <c r="J9" i="1"/>
  <c r="I9" i="1"/>
  <c r="H9" i="1"/>
  <c r="J8" i="1"/>
  <c r="I8" i="1"/>
  <c r="H8" i="1"/>
  <c r="J7" i="1"/>
  <c r="I7" i="1"/>
  <c r="H7" i="1"/>
  <c r="J6" i="1"/>
  <c r="I6" i="1"/>
  <c r="H6" i="1"/>
  <c r="J5" i="1"/>
  <c r="I5" i="1"/>
  <c r="H5" i="1"/>
</calcChain>
</file>

<file path=xl/sharedStrings.xml><?xml version="1.0" encoding="utf-8"?>
<sst xmlns="http://schemas.openxmlformats.org/spreadsheetml/2006/main" count="840" uniqueCount="591">
  <si>
    <t>序号</t>
  </si>
  <si>
    <t>项目编码</t>
  </si>
  <si>
    <t>项目名称</t>
  </si>
  <si>
    <t>服务产出</t>
  </si>
  <si>
    <t>价格构成</t>
  </si>
  <si>
    <t>除外内容</t>
  </si>
  <si>
    <r>
      <rPr>
        <sz val="18"/>
        <rFont val="方正黑体_GBK"/>
        <charset val="134"/>
      </rPr>
      <t>计价</t>
    </r>
    <r>
      <rPr>
        <sz val="18"/>
        <rFont val="Times New Roman"/>
      </rPr>
      <t xml:space="preserve">
</t>
    </r>
    <r>
      <rPr>
        <sz val="18"/>
        <rFont val="方正黑体_GBK"/>
        <charset val="134"/>
      </rPr>
      <t>单位</t>
    </r>
  </si>
  <si>
    <t>收费标准（元）</t>
  </si>
  <si>
    <t>计价说明</t>
  </si>
  <si>
    <t>三级</t>
  </si>
  <si>
    <t>二级</t>
  </si>
  <si>
    <t>一级</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</si>
  <si>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</si>
  <si>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</si>
  <si>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</si>
  <si>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</si>
  <si>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肾盂测压导管</t>
  </si>
  <si>
    <t>次</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</si>
  <si>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</si>
  <si>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</si>
  <si>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</si>
  <si>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</si>
  <si>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尿动力学导管</t>
  </si>
  <si>
    <t>012411000030000</t>
  </si>
  <si>
    <t>泌尿系镜检查费（肾镜）</t>
  </si>
  <si>
    <t>通过肾镜观察和诊断泌尿系统疾病。</t>
  </si>
  <si>
    <t>所定价格涵盖消毒、插管、扩张通道、观察、出具报告、处理用物、必要时穿刺等步骤所需的人力资源和基本物质资源消耗</t>
  </si>
  <si>
    <t>单侧</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</si>
  <si>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</si>
  <si>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</si>
  <si>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</si>
  <si>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</si>
  <si>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012411000040001</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</si>
  <si>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</si>
  <si>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</si>
  <si>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</si>
  <si>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</si>
  <si>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</si>
  <si>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</si>
  <si>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</si>
  <si>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</si>
  <si>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</si>
  <si>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</si>
  <si>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</si>
  <si>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</si>
  <si>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</si>
  <si>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</si>
  <si>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</si>
  <si>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</si>
  <si>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</si>
  <si>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</si>
  <si>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</si>
  <si>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</si>
  <si>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</si>
  <si>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</si>
  <si>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</si>
  <si>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</si>
  <si>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电极</t>
  </si>
  <si>
    <t>013110000200000</t>
  </si>
  <si>
    <t>泌尿系镜下治疗费（常规）</t>
  </si>
  <si>
    <t>通过置物、取物等方式对泌尿系统及男性生殖系统病灶进行治疗。</t>
  </si>
  <si>
    <t>所定价格涵盖消毒、下镜、治疗、撤镜等步骤所需的人力资源和基本物质资源消耗</t>
  </si>
  <si>
    <t>1.双J管
2.取石网篮</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</si>
  <si>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</si>
  <si>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</si>
  <si>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</si>
  <si>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</si>
  <si>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t>
  </si>
  <si>
    <t>1.电极
2.取石网篮
3.一次性使用前列腺热蒸汽治疗器械</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</si>
  <si>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</si>
  <si>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</si>
  <si>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</si>
  <si>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</si>
  <si>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</si>
  <si>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双J管</t>
  </si>
  <si>
    <t>本项目中的“上尿路”指：肾脏及输尿管。</t>
  </si>
  <si>
    <t>013311000040001</t>
  </si>
  <si>
    <t>泌尿系异物取出费-上尿路（加收）</t>
  </si>
  <si>
    <t>013311000040011</t>
  </si>
  <si>
    <t>泌尿系异物取出费-儿童（加收）</t>
  </si>
  <si>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</si>
  <si>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</si>
  <si>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</si>
  <si>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</si>
  <si>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</si>
  <si>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</si>
  <si>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013311000050011</t>
  </si>
  <si>
    <t>泌尿系取石费-儿童（加收）</t>
  </si>
  <si>
    <t>013311000060000</t>
  </si>
  <si>
    <t>泌尿系造瘘费</t>
  </si>
  <si>
    <t>通过手术建立泌尿系与皮肤的瘘道。</t>
  </si>
  <si>
    <t>所定价格涵盖手术计划、术区准备、消毒、穿刺、建立瘘道、引流、缝合、处理用物等步骤所需的人力资源和基本物质资源消耗</t>
  </si>
  <si>
    <r>
      <rPr>
        <sz val="12"/>
        <rFont val="仿宋"/>
        <charset val="134"/>
      </rPr>
      <t>1.导管</t>
    </r>
    <r>
      <rPr>
        <sz val="12"/>
        <rFont val="Times New Roman"/>
        <family val="1"/>
      </rPr>
      <t xml:space="preserve">
2.</t>
    </r>
    <r>
      <rPr>
        <sz val="12"/>
        <rFont val="宋体"/>
        <charset val="134"/>
      </rPr>
      <t>一次性穿刺活检针</t>
    </r>
  </si>
  <si>
    <t>013311000060001</t>
  </si>
  <si>
    <t>泌尿系造瘘费-上尿路（加收）</t>
  </si>
  <si>
    <t>013311000060011</t>
  </si>
  <si>
    <t>泌尿系造瘘费-儿童（加收）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</si>
  <si>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</si>
  <si>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</si>
  <si>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</si>
  <si>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</si>
  <si>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</si>
  <si>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</si>
  <si>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</si>
  <si>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</si>
  <si>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</si>
  <si>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</si>
  <si>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</si>
  <si>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</si>
  <si>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通过手术穿刺肾脏进行治疗。</t>
  </si>
  <si>
    <t>所定价格涵盖手术计划、术区准备、消毒、穿刺、闭合通路、处理用物等步骤所需的人力资源和基本物质资源消耗</t>
  </si>
  <si>
    <t>1.引流管
2.一次性穿刺活检针</t>
  </si>
  <si>
    <t>013311000080001</t>
  </si>
  <si>
    <t>肾穿刺费-肾周脓肿引流（加收）</t>
  </si>
  <si>
    <t>013311000080011</t>
  </si>
  <si>
    <t>肾穿刺费-儿童（加收）</t>
  </si>
  <si>
    <t>013311000080100</t>
  </si>
  <si>
    <t>肾穿刺费-肾封闭（扩展）</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</si>
  <si>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</si>
  <si>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</si>
  <si>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</si>
  <si>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</si>
  <si>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</si>
  <si>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</si>
  <si>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</si>
  <si>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</si>
  <si>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</si>
  <si>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</si>
  <si>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</si>
  <si>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</si>
  <si>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</si>
  <si>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</si>
  <si>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</si>
  <si>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</si>
  <si>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</si>
  <si>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</si>
  <si>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</si>
  <si>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</si>
  <si>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</si>
  <si>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</si>
  <si>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</si>
  <si>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</si>
  <si>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</si>
  <si>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</si>
  <si>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</si>
  <si>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</si>
  <si>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013311000130001</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</si>
  <si>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</si>
  <si>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</si>
  <si>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</si>
  <si>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</si>
  <si>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</si>
  <si>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r>
      <rPr>
        <sz val="12"/>
        <rFont val="仿宋"/>
        <charset val="134"/>
      </rPr>
      <t>肾网袋</t>
    </r>
  </si>
  <si>
    <t>本项目中的“巨大病灶”指：病灶最大径≥4cm。</t>
  </si>
  <si>
    <t>013311000140001</t>
  </si>
  <si>
    <t>肾部分切除费-巨大病灶（加收）</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</si>
  <si>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</si>
  <si>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</si>
  <si>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</si>
  <si>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</si>
  <si>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</si>
  <si>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</si>
  <si>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</si>
  <si>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</si>
  <si>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</si>
  <si>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</si>
  <si>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</si>
  <si>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</si>
  <si>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</si>
  <si>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</si>
  <si>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</si>
  <si>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</si>
  <si>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</si>
  <si>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</si>
  <si>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</si>
  <si>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</si>
  <si>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</si>
  <si>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</si>
  <si>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</si>
  <si>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</si>
  <si>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</si>
  <si>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</si>
  <si>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</si>
  <si>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</si>
  <si>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供体</t>
  </si>
  <si>
    <t>013311000180001</t>
  </si>
  <si>
    <t>肾上腺移植费-儿童（加收）</t>
  </si>
  <si>
    <t>013311000180100</t>
  </si>
  <si>
    <t>肾上腺移植费-异种器官（扩展）</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</si>
  <si>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</si>
  <si>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</si>
  <si>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</si>
  <si>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</si>
  <si>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</si>
  <si>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</si>
  <si>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</si>
  <si>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</si>
  <si>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</si>
  <si>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</si>
  <si>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</si>
  <si>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</si>
  <si>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</si>
  <si>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</si>
  <si>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</si>
  <si>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</si>
  <si>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1.导管
2.支架</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</si>
  <si>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</si>
  <si>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</si>
  <si>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</si>
  <si>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</si>
  <si>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</si>
  <si>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</si>
  <si>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</si>
  <si>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</si>
  <si>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</si>
  <si>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</si>
  <si>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</si>
  <si>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</si>
  <si>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1.悬吊材料
2.穿刺针</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</si>
  <si>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</si>
  <si>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</si>
  <si>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</si>
  <si>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</si>
  <si>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</si>
  <si>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</si>
  <si>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r>
      <rPr>
        <sz val="12"/>
        <rFont val="仿宋"/>
        <charset val="134"/>
      </rPr>
      <t>导尿管</t>
    </r>
  </si>
  <si>
    <t>013311000240001</t>
  </si>
  <si>
    <t>膀胱灌注费-儿童（加收）</t>
  </si>
  <si>
    <t>013311000250000</t>
  </si>
  <si>
    <t>膀胱修补费</t>
  </si>
  <si>
    <t>通过手术修补膀胱。</t>
  </si>
  <si>
    <t>所定价格涵盖手术计划、术区准备、消毒、切开、修补、缝合、处理用物等步骤所需的人力资源和基本物质资源消耗</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</si>
  <si>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</si>
  <si>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</si>
  <si>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</si>
  <si>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</si>
  <si>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</si>
  <si>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</si>
  <si>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</si>
  <si>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</si>
  <si>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</si>
  <si>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</si>
  <si>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</si>
  <si>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所定价格涵盖手术计划、术区准备、消毒、切开、切除、缝合、处理用物等步骤所需的人力资源和基本物质资源消耗</t>
  </si>
  <si>
    <t>013311000270001</t>
  </si>
  <si>
    <t>膀胱部分切除费-儿童（加收）</t>
  </si>
  <si>
    <t>013311000270100</t>
  </si>
  <si>
    <t>膀胱部分切除费-脐尿管肿瘤切除（扩展）</t>
  </si>
  <si>
    <t>013311000280000</t>
  </si>
  <si>
    <t>膀胱全切除费</t>
  </si>
  <si>
    <t>通过手术切除全部膀胱。</t>
  </si>
  <si>
    <t>013311000280100</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</si>
  <si>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</si>
  <si>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</si>
  <si>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</si>
  <si>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</si>
  <si>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</si>
  <si>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</si>
  <si>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</si>
  <si>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</si>
  <si>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</si>
  <si>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</si>
  <si>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</si>
  <si>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</si>
  <si>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</si>
  <si>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</si>
  <si>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r>
      <rPr>
        <sz val="12"/>
        <rFont val="仿宋"/>
        <charset val="134"/>
      </rPr>
      <t>支架</t>
    </r>
  </si>
  <si>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</si>
  <si>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</si>
  <si>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</si>
  <si>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</si>
  <si>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</si>
  <si>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</si>
  <si>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</si>
  <si>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</si>
  <si>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</si>
  <si>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</si>
  <si>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</si>
  <si>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</si>
  <si>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</si>
  <si>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</si>
  <si>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</si>
  <si>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</si>
  <si>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</si>
  <si>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</si>
  <si>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</si>
  <si>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</si>
  <si>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</si>
  <si>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</si>
  <si>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</si>
  <si>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丝状探条</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</si>
  <si>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</si>
  <si>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</si>
  <si>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</si>
  <si>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</si>
  <si>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</si>
  <si>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</si>
  <si>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</si>
  <si>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</si>
  <si>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</si>
  <si>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</si>
  <si>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</si>
  <si>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</si>
  <si>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</si>
  <si>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</si>
  <si>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</si>
  <si>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</si>
  <si>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</si>
  <si>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</si>
  <si>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</si>
  <si>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</si>
  <si>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</si>
  <si>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</si>
  <si>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</si>
  <si>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</si>
  <si>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</si>
  <si>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</si>
  <si>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</si>
  <si>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</si>
  <si>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1.球囊
2.导管</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</si>
  <si>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</si>
  <si>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</si>
  <si>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</si>
  <si>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</si>
  <si>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</si>
  <si>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</si>
  <si>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</si>
  <si>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</si>
  <si>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</si>
  <si>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</si>
  <si>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</si>
  <si>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</si>
  <si>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人工尿道括约肌装置</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</si>
  <si>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</si>
  <si>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</si>
  <si>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</si>
  <si>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</si>
  <si>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</si>
  <si>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</si>
  <si>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</si>
  <si>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</si>
  <si>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</si>
  <si>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</si>
  <si>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</si>
  <si>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</si>
  <si>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</si>
  <si>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</si>
  <si>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</si>
  <si>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013311000430000</t>
  </si>
  <si>
    <t>腹膜后肿物切除费</t>
  </si>
  <si>
    <t>通过手术切除腹膜后肿物。</t>
  </si>
  <si>
    <t>所定价格涵盖手术计划、术区准备、消毒、切开、分离、切除、缝合、处理用物等步骤所需的人力资源和基本物质资源消耗</t>
  </si>
  <si>
    <t>013311000430001</t>
  </si>
  <si>
    <t>腹膜后肿物切除费-副神经节瘤（加收）</t>
  </si>
  <si>
    <t>013311000430011</t>
  </si>
  <si>
    <t>腹膜后肿物切除费-儿童（加收）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</si>
  <si>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</si>
  <si>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</si>
  <si>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</si>
  <si>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</si>
  <si>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013312000010001</t>
  </si>
  <si>
    <t>睾丸移植费-儿童（加收）</t>
  </si>
  <si>
    <t>013312000010100</t>
  </si>
  <si>
    <t>睾丸移植费-异种睾丸（扩展）</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</si>
  <si>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</si>
  <si>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</si>
  <si>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</si>
  <si>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</si>
  <si>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</si>
  <si>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</si>
  <si>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</si>
  <si>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</si>
  <si>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</si>
  <si>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</si>
  <si>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</si>
  <si>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</si>
  <si>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</si>
  <si>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</si>
  <si>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</si>
  <si>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013312000030011</t>
  </si>
  <si>
    <t>睾丸切除费-儿童（加收）</t>
  </si>
  <si>
    <t>013312000030100</t>
  </si>
  <si>
    <t>睾丸切除费-附睾切除（扩展）</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</si>
  <si>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</si>
  <si>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</si>
  <si>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</si>
  <si>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</si>
  <si>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</si>
  <si>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</si>
  <si>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</si>
  <si>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</si>
  <si>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</si>
  <si>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</si>
  <si>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</si>
  <si>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</si>
  <si>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</si>
  <si>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</si>
  <si>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</si>
  <si>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</si>
  <si>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</si>
  <si>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</si>
  <si>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</si>
  <si>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</si>
  <si>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</si>
  <si>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</si>
  <si>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穿刺针</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</si>
  <si>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</si>
  <si>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</si>
  <si>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</si>
  <si>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</si>
  <si>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</si>
  <si>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</si>
  <si>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</si>
  <si>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</si>
  <si>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</si>
  <si>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</si>
  <si>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</si>
  <si>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</si>
  <si>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</si>
  <si>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</si>
  <si>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</si>
  <si>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</si>
  <si>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</si>
  <si>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</si>
  <si>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</si>
  <si>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</si>
  <si>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r>
      <rPr>
        <sz val="12"/>
        <rFont val="仿宋"/>
        <charset val="134"/>
      </rPr>
      <t>导管</t>
    </r>
  </si>
  <si>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</si>
  <si>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</si>
  <si>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</si>
  <si>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</si>
  <si>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</si>
  <si>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</si>
  <si>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</si>
  <si>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</si>
  <si>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</si>
  <si>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</si>
  <si>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</si>
  <si>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</si>
  <si>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</si>
  <si>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</si>
  <si>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</si>
  <si>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</si>
  <si>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</si>
  <si>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</si>
  <si>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</si>
  <si>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</si>
  <si>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</si>
  <si>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t>精索静脉曲张结扎费-儿童（加收）</t>
  </si>
  <si>
    <t>013312000130100</t>
  </si>
  <si>
    <t>精索静脉曲张结扎费-精索静脉瘤切除（扩展）</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</si>
  <si>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</si>
  <si>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</si>
  <si>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</si>
  <si>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</si>
  <si>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</si>
  <si>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</si>
  <si>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</si>
  <si>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</si>
  <si>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</si>
  <si>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</si>
  <si>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</si>
  <si>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</si>
  <si>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</si>
  <si>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</si>
  <si>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</si>
  <si>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</si>
  <si>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</si>
  <si>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</si>
  <si>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</si>
  <si>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</si>
  <si>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</si>
  <si>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</si>
  <si>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</si>
  <si>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</si>
  <si>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</si>
  <si>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</si>
  <si>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</si>
  <si>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</si>
  <si>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</si>
  <si>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</si>
  <si>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</si>
  <si>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</si>
  <si>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</si>
  <si>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</si>
  <si>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</si>
  <si>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</si>
  <si>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</si>
  <si>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</si>
  <si>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所定价格涵盖手术计划、术区准备、消毒、切开、清创、引流、缝合、处理用物等步骤所需的人力资源和基本物质资源消耗</t>
  </si>
  <si>
    <t>引流材料</t>
  </si>
  <si>
    <t>013312000190001</t>
  </si>
  <si>
    <t>阴囊病变清创引流费-儿童（加收）</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</si>
  <si>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</si>
  <si>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</si>
  <si>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</si>
  <si>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</si>
  <si>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</si>
  <si>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</si>
  <si>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</si>
  <si>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</si>
  <si>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</si>
  <si>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</si>
  <si>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</si>
  <si>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</si>
  <si>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</si>
  <si>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</si>
  <si>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</si>
  <si>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</si>
  <si>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</si>
  <si>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</si>
  <si>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r>
      <rPr>
        <sz val="12"/>
        <rFont val="仿宋"/>
        <charset val="134"/>
      </rPr>
      <t>假体</t>
    </r>
  </si>
  <si>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</si>
  <si>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</si>
  <si>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</si>
  <si>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</si>
  <si>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</si>
  <si>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</si>
  <si>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</si>
  <si>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</si>
  <si>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</si>
  <si>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</si>
  <si>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</si>
  <si>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</si>
  <si>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</si>
  <si>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假体</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</si>
  <si>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</si>
  <si>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</si>
  <si>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</si>
  <si>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</si>
  <si>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</si>
  <si>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</si>
  <si>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013312000250001</t>
  </si>
  <si>
    <t>阴茎再植费-儿童（加收）</t>
  </si>
  <si>
    <t>013312000250100</t>
  </si>
  <si>
    <t>阴茎再植费-异种器官（扩展）</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</si>
  <si>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</si>
  <si>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</si>
  <si>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</si>
  <si>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</si>
  <si>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</si>
  <si>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</si>
  <si>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</si>
  <si>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</si>
  <si>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</si>
  <si>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</si>
  <si>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</si>
  <si>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</si>
  <si>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</si>
  <si>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</si>
  <si>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</si>
  <si>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</si>
  <si>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</si>
  <si>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</si>
  <si>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</si>
  <si>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</si>
  <si>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</si>
  <si>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</si>
  <si>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</si>
  <si>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</si>
  <si>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</si>
  <si>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</si>
  <si>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</si>
  <si>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</si>
  <si>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一次性切割吻合器</t>
  </si>
  <si>
    <t>013312000300001</t>
  </si>
  <si>
    <t>包皮切除费-儿童（加收）</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</si>
  <si>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</si>
  <si>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</si>
  <si>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</si>
  <si>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</si>
  <si>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</si>
  <si>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</si>
  <si>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</si>
  <si>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</si>
  <si>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013111000050000</t>
  </si>
  <si>
    <t>阴茎海绵体药物注射费</t>
  </si>
  <si>
    <t>向患者阴茎海绵体内注入药物。</t>
  </si>
  <si>
    <t>所定价格涵盖消毒、穿刺、注药、止血、包扎等步骤所需的人力资源和基本物质资源消耗</t>
  </si>
  <si>
    <r>
      <rPr>
        <sz val="12"/>
        <rFont val="仿宋"/>
        <charset val="134"/>
      </rPr>
      <t>次</t>
    </r>
  </si>
  <si>
    <t>013111000060000</t>
  </si>
  <si>
    <t>阴茎海绵体灌流治疗费</t>
  </si>
  <si>
    <r>
      <rPr>
        <sz val="12"/>
        <rFont val="仿宋"/>
        <family val="3"/>
        <charset val="134"/>
      </rPr>
      <t>通过抽吸、冲洗等方式治疗阴茎异常勃起。</t>
    </r>
  </si>
  <si>
    <r>
      <rPr>
        <sz val="12"/>
        <rFont val="仿宋"/>
        <family val="3"/>
        <charset val="134"/>
      </rPr>
      <t>所定价格涵盖消毒、设备准备、灌流、观察等步骤所需的人力资源和基本物质资源消耗。</t>
    </r>
  </si>
  <si>
    <t>013111000070000</t>
  </si>
  <si>
    <t>包皮手法复位费</t>
  </si>
  <si>
    <r>
      <rPr>
        <sz val="12"/>
        <rFont val="仿宋"/>
        <charset val="134"/>
      </rPr>
      <t>通过手法复位改善包皮异常状态。</t>
    </r>
  </si>
  <si>
    <r>
      <rPr>
        <sz val="12"/>
        <rFont val="仿宋"/>
        <charset val="134"/>
      </rPr>
      <t>所定价格涵盖消毒、扩张、包皮复位、处理用物等步骤所需的人力资源和基本物质资源消耗。</t>
    </r>
  </si>
  <si>
    <t>气囊导管</t>
  </si>
  <si>
    <t>使用说明：
1.本指南以泌尿系统为重点，按照泌尿系统诊查、治疗、手术相关主要环节的服务产出设立医疗服务价格项目。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采取“现有项目兼容”的方式简化处理，无需申报新增医疗服务价格项目，直接按照对应的整合项目执行即可。
3.本指南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7.涉及“复杂”等内涵未尽的表述，除立项指南中已明确的情形外，医院实践中按照“复杂”情形计费的，应以国家级技术规范、临床指南或专家共识中的明确定性为前提，下同。
8.本指南价格构成中所称的“穿刺”为主项操作涉及的必要穿刺步骤。
9.本指南中涉及“包括……”“…… 等”的，属于开放型表述，所指对象不仅局限于表述中列明的事项，也包括未列明的同类事项。
10.本指南中手术项目若需病理取样，定价时应考虑在原项目的价格构成中包含标本的留取和送检。
11.本指南中未尽事项，可在辅助操作类等其他立项指南中单独列示，可暂按现行价格项目收费。
12.本指南中价格项目可应用人工智能辅助进行的，可直接按主项目收费，不同时收费。
13.本指南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14.本指南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15.本类项目中，非手术类项目所需的特殊医用消耗材料（如穿刺材料、消融电极、特殊导丝、导管、支架、球囊、特殊缝线、特殊缝针、血管夹、扩张器等）、药品、化学粒子均为除外内容。
16.本类项目中，手术类项目所需的血、氧、特殊缝线、生物止血材料、防粘连材料、植入人体的各种替代材料、腹带、特殊药品（含麻醉药品）、特殊尿管、网状支架及除外内容规定的特殊医用消耗材料（如特殊穿刺套件、特殊导丝、导管、支架、球囊、特殊缝线、钛钉、钛板、血管夹、钛夹、扩张器、等离子刀头（针、电极）、吻合器、缝合器、固定器等）、组织器官移植供体、人工植入体等均另外收费。</t>
    <phoneticPr fontId="13" type="noConversion"/>
  </si>
  <si>
    <t>泌尿系统医疗服务价格项目立项指南（征求意见稿）</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</si>
</sst>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4" x14ac:knownFonts="1">
    <font>
      <sz val="11"/>
      <color theme="1"/>
      <name val="宋体"/>
      <charset val="134"/>
      <scheme val="minor"/>
    </font>
    <font>
      <sz val="18"/>
      <name val="Times New Roman"/>
    </font>
    <font>
      <sz val="12"/>
      <name val="宋体"/>
      <charset val="134"/>
    </font>
    <font>
      <sz val="18"/>
      <name val="方正黑体_GBK"/>
      <charset val="134"/>
    </font>
    <font>
      <sz val="10"/>
      <name val="方正仿宋_GBK"/>
      <charset val="134"/>
    </font>
    <font>
      <sz val="12"/>
      <name val="方正黑体_GBK"/>
      <charset val="134"/>
    </font>
    <font>
      <sz val="12"/>
      <name val="Times New Roman"/>
    </font>
    <font>
      <sz val="12"/>
      <name val="仿宋"/>
      <charset val="134"/>
    </font>
    <font>
      <sz val="12"/>
      <name val="Times New Roman"/>
      <family val="1"/>
    </font>
    <font>
      <sz val="12"/>
      <color rgb="FF000000"/>
      <name val="仿宋"/>
      <charset val="134"/>
    </font>
    <font>
      <sz val="12"/>
      <name val="宋体"/>
      <charset val="134"/>
    </font>
    <font>
      <sz val="12"/>
      <name val="仿宋"/>
      <family val="3"/>
      <charset val="134"/>
    </font>
    <font>
      <sz val="10"/>
      <name val="宋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2" fillId="0" borderId="0">
      <alignment vertical="top" wrapText="1"/>
    </xf>
  </cellStyleXfs>
  <cellXfs count="3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1" xfId="0" quotePrefix="1" applyFont="1" applyFill="1" applyBorder="1" applyAlignment="1">
      <alignment horizontal="center" vertical="center"/>
    </xf>
    <xf numFmtId="0" fontId="10" fillId="0" borderId="1" xfId="0" quotePrefix="1" applyFont="1" applyFill="1" applyBorder="1" applyAlignment="1">
      <alignment horizontal="center" vertical="center" wrapText="1"/>
    </xf>
    <xf numFmtId="0" fontId="6" fillId="0" borderId="1" xfId="0" quotePrefix="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top" wrapText="1"/>
    </xf>
    <xf numFmtId="176" fontId="1" fillId="0" borderId="0"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176" fontId="3"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2">
    <cellStyle name="常规" xfId="0" builtinId="0"/>
    <cellStyle name="常规_Sheet1" xfId="1"/>
  </cellStyles>
  <dxfs count="0"/>
  <tableStyles count="0" defaultTableStyle="TableStyleMedium2"/>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7555\xwechat_files\wxid_6hw4af2753fk22_8ef2\msg\file\2025-11\&#26032;&#24314;%20XLSX%20&#24037;&#2031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
          <cell r="B1" t="str">
            <v>泌尿系统医疗服务价格项目专家论证会材料整理</v>
          </cell>
        </row>
        <row r="2">
          <cell r="B2" t="str">
            <v>项目编码</v>
          </cell>
          <cell r="C2" t="str">
            <v>项目名称</v>
          </cell>
          <cell r="D2" t="str">
            <v>除外内容</v>
          </cell>
          <cell r="E2" t="str">
            <v>项目编码</v>
          </cell>
          <cell r="F2" t="str">
            <v>项目名称</v>
          </cell>
          <cell r="G2" t="str">
            <v>历史数据</v>
          </cell>
          <cell r="H2" t="str">
            <v>收费标准</v>
          </cell>
        </row>
        <row r="3">
          <cell r="H3" t="str">
            <v>三级</v>
          </cell>
        </row>
        <row r="4">
          <cell r="B4" t="str">
            <v>012411000010000</v>
          </cell>
          <cell r="C4" t="str">
            <v>肾盂内压检查费</v>
          </cell>
          <cell r="D4" t="str">
            <v>建议增加测压导管（9人）</v>
          </cell>
          <cell r="E4" t="str">
            <v>012411000010000</v>
          </cell>
          <cell r="F4" t="str">
            <v>肾盂内压检查费</v>
          </cell>
          <cell r="G4" t="str">
            <v>乙类：开展金额占比100%。</v>
          </cell>
          <cell r="H4">
            <v>200</v>
          </cell>
        </row>
        <row r="5">
          <cell r="B5" t="str">
            <v>012411000020000</v>
          </cell>
          <cell r="C5" t="str">
            <v>尿流动力学检查费</v>
          </cell>
          <cell r="D5" t="str">
            <v>尿动力学导管（经查为必须耗材）</v>
          </cell>
          <cell r="E5" t="str">
            <v>012411000020000</v>
          </cell>
          <cell r="F5" t="str">
            <v>尿流动力学检查费</v>
          </cell>
          <cell r="G5" t="str">
            <v>乙类：开展金额占比100%。</v>
          </cell>
          <cell r="H5">
            <v>110</v>
          </cell>
        </row>
        <row r="7">
          <cell r="B7" t="str">
            <v>012411000030000</v>
          </cell>
          <cell r="C7" t="str">
            <v>泌尿系镜检查费（肾镜）</v>
          </cell>
          <cell r="E7" t="str">
            <v>012411000030000</v>
          </cell>
          <cell r="F7" t="str">
            <v>泌尿系镜检查费（肾镜）</v>
          </cell>
          <cell r="H7">
            <v>425</v>
          </cell>
        </row>
        <row r="8">
          <cell r="B8" t="str">
            <v>012411000040000</v>
          </cell>
          <cell r="C8" t="str">
            <v>泌尿系镜检查费（输尿管镜）</v>
          </cell>
          <cell r="D8" t="str">
            <v>建议除外一次性镜（龚晓）</v>
          </cell>
          <cell r="E8" t="str">
            <v>012411000040000</v>
          </cell>
          <cell r="F8" t="str">
            <v>泌尿系镜检查费（输尿管镜）</v>
          </cell>
          <cell r="G8" t="str">
            <v>乙类：开展金额占比100%。</v>
          </cell>
          <cell r="H8">
            <v>298</v>
          </cell>
        </row>
        <row r="9">
          <cell r="B9" t="str">
            <v>012411000040001</v>
          </cell>
          <cell r="C9" t="str">
            <v>泌尿系镜检查费（输尿管镜）-精囊镜检查（扩展）</v>
          </cell>
          <cell r="D9" t="str">
            <v>建议除外一次性镜（龚晓）</v>
          </cell>
          <cell r="E9" t="str">
            <v>012411000040001</v>
          </cell>
          <cell r="F9" t="str">
            <v>泌尿系镜检查费（输尿管镜）-精囊镜检查（扩展）</v>
          </cell>
          <cell r="H9">
            <v>298</v>
          </cell>
        </row>
        <row r="10">
          <cell r="B10" t="str">
            <v>012411000050000</v>
          </cell>
          <cell r="C10" t="str">
            <v>泌尿系镜检查费（膀胱镜尿道镜）</v>
          </cell>
          <cell r="D10" t="str">
            <v>建议除外一次性镜（3人）</v>
          </cell>
          <cell r="E10" t="str">
            <v>012411000050000</v>
          </cell>
          <cell r="F10" t="str">
            <v>泌尿系镜检查费（膀胱镜尿道镜）</v>
          </cell>
          <cell r="G10" t="str">
            <v>乙类：开展金额占比100%。</v>
          </cell>
          <cell r="H10">
            <v>170</v>
          </cell>
        </row>
        <row r="11">
          <cell r="B11" t="str">
            <v>012412000010000</v>
          </cell>
          <cell r="C11" t="str">
            <v>性刺激勃起检查费</v>
          </cell>
          <cell r="E11" t="str">
            <v>012412000010000</v>
          </cell>
          <cell r="F11" t="str">
            <v>性刺激勃起检查费</v>
          </cell>
          <cell r="H11">
            <v>85</v>
          </cell>
        </row>
        <row r="12">
          <cell r="B12" t="str">
            <v>012412000020000</v>
          </cell>
          <cell r="C12" t="str">
            <v>阴茎勃起检查费</v>
          </cell>
          <cell r="E12" t="str">
            <v>012412000020000</v>
          </cell>
          <cell r="F12" t="str">
            <v>阴茎勃起检查费</v>
          </cell>
          <cell r="G12" t="str">
            <v>丙类：开展金额占比100%。</v>
          </cell>
          <cell r="H12">
            <v>43</v>
          </cell>
        </row>
        <row r="13">
          <cell r="B13" t="str">
            <v>012412000030000</v>
          </cell>
          <cell r="C13" t="str">
            <v>阴茎超声血流图检查费</v>
          </cell>
          <cell r="E13" t="str">
            <v>012412000030000</v>
          </cell>
          <cell r="F13" t="str">
            <v>阴茎超声血流图检查费</v>
          </cell>
          <cell r="G13" t="str">
            <v>丙类：开展金额占比100%。</v>
          </cell>
          <cell r="H13">
            <v>68</v>
          </cell>
        </row>
        <row r="15">
          <cell r="B15" t="str">
            <v>012412000040000</v>
          </cell>
          <cell r="C15" t="str">
            <v>阴茎勃起神经检查费</v>
          </cell>
          <cell r="E15" t="str">
            <v>012412000040000</v>
          </cell>
          <cell r="F15" t="str">
            <v>阴茎勃起神经检查费</v>
          </cell>
          <cell r="G15" t="str">
            <v>丙类：开展金额占比100%。</v>
          </cell>
          <cell r="H15">
            <v>85</v>
          </cell>
        </row>
        <row r="17">
          <cell r="B17" t="str">
            <v>013110000190000</v>
          </cell>
          <cell r="C17" t="str">
            <v>体外冲击波碎石费</v>
          </cell>
          <cell r="D17" t="str">
            <v>电极</v>
          </cell>
          <cell r="E17" t="str">
            <v>013110000190000</v>
          </cell>
          <cell r="F17" t="str">
            <v>体外冲击波碎石费</v>
          </cell>
          <cell r="G17" t="str">
            <v>乙类：开展金额占比100%。</v>
          </cell>
          <cell r="H17">
            <v>792</v>
          </cell>
        </row>
        <row r="18">
          <cell r="B18" t="str">
            <v>013110000200000</v>
          </cell>
          <cell r="C18" t="str">
            <v>泌尿系镜下治疗费（常规）</v>
          </cell>
          <cell r="D18" t="str">
            <v>1.双J管（必须耗材：输尿管支架管或扩张导管）
2.光纤（可选耗材）</v>
          </cell>
          <cell r="E18" t="str">
            <v>013110000200000</v>
          </cell>
          <cell r="F18" t="str">
            <v>泌尿系镜下治疗费（常规）</v>
          </cell>
          <cell r="G18" t="str">
            <v>乙类：开展金额占比100%。</v>
          </cell>
          <cell r="H18">
            <v>1100</v>
          </cell>
        </row>
        <row r="23">
          <cell r="B23" t="str">
            <v>013110000210000</v>
          </cell>
          <cell r="C23" t="str">
            <v>泌尿系镜下治疗费（特殊）</v>
          </cell>
          <cell r="D23" t="str">
            <v>1.电极
2.光纤（可选耗材）
3.一次性使用前列腺热蒸汽治疗器械
建议一次性光纤除外(9人)</v>
          </cell>
          <cell r="E23" t="str">
            <v>013110000210000</v>
          </cell>
          <cell r="F23" t="str">
            <v>泌尿系镜下治疗费（特殊）</v>
          </cell>
          <cell r="G23" t="str">
            <v>乙类：开展金额占比100%。</v>
          </cell>
          <cell r="H23">
            <v>1625</v>
          </cell>
        </row>
        <row r="35">
          <cell r="B35" t="str">
            <v>013311000040000</v>
          </cell>
          <cell r="C35" t="str">
            <v>泌尿系异物取出费</v>
          </cell>
          <cell r="D35" t="str">
            <v>1.取石网篮（技术规范中未查到）
2.光纤（可选耗材）
3.双J管（必须耗材：输尿管支架管或扩张导管）</v>
          </cell>
          <cell r="E35" t="str">
            <v>013311000040000</v>
          </cell>
          <cell r="F35" t="str">
            <v>泌尿系异物取出费</v>
          </cell>
          <cell r="G35" t="str">
            <v>乙类：开展金额占比100%。</v>
          </cell>
          <cell r="H35">
            <v>1360</v>
          </cell>
        </row>
        <row r="38">
          <cell r="B38" t="str">
            <v>013311000040001</v>
          </cell>
          <cell r="C38" t="str">
            <v>泌尿系异物取出费-上尿路（加收）</v>
          </cell>
          <cell r="D38" t="str">
            <v>1.取石网篮（技术规范中未查到）
2.光纤（可选耗材）
3.双J管（必须耗材：输尿管支架管或扩张导管）</v>
          </cell>
          <cell r="E38" t="str">
            <v>013311000040001</v>
          </cell>
          <cell r="F38" t="str">
            <v>泌尿系异物取出费-上尿路（加收）</v>
          </cell>
          <cell r="G38" t="str">
            <v>乙类：开展金额占比100%。</v>
          </cell>
          <cell r="H38">
            <v>265</v>
          </cell>
        </row>
        <row r="39">
          <cell r="B39" t="str">
            <v>013311000050000</v>
          </cell>
          <cell r="C39" t="str">
            <v>泌尿系取石费</v>
          </cell>
          <cell r="D39" t="str">
            <v>1.取石网篮（技术规范中未查到）
2.光纤（可选耗材）
3.双J管（必须耗材：输尿管支架管或扩张导管）</v>
          </cell>
          <cell r="E39" t="str">
            <v>013311000050000</v>
          </cell>
          <cell r="F39" t="str">
            <v>泌尿系取石费</v>
          </cell>
          <cell r="G39" t="str">
            <v>甲类：开展金额占比100%。</v>
          </cell>
          <cell r="H39">
            <v>1360</v>
          </cell>
        </row>
        <row r="50">
          <cell r="B50" t="str">
            <v>013311000050001</v>
          </cell>
          <cell r="C50" t="str">
            <v>泌尿系取石费-上尿路（加收）</v>
          </cell>
          <cell r="D50" t="str">
            <v>1.取石网篮（技术规范中未查到）
2.光纤（可选耗材）
3.双J管（必须耗材：输尿管支架管或扩张导管）</v>
          </cell>
          <cell r="E50" t="str">
            <v>013311000050001</v>
          </cell>
          <cell r="F50" t="str">
            <v>泌尿系取石费-上尿路（加收）</v>
          </cell>
          <cell r="G50" t="str">
            <v>甲类：开展金额占比100%。</v>
          </cell>
          <cell r="H50">
            <v>265</v>
          </cell>
        </row>
        <row r="63">
          <cell r="B63" t="str">
            <v>013311000060000</v>
          </cell>
          <cell r="C63" t="str">
            <v>泌尿系造瘘费</v>
          </cell>
          <cell r="E63" t="str">
            <v>013311000060000</v>
          </cell>
          <cell r="F63" t="str">
            <v>泌尿系造瘘费</v>
          </cell>
          <cell r="G63" t="str">
            <v>甲类：开展金额占比16.44%；
乙类：开展金额占比83.56%。</v>
          </cell>
          <cell r="H63">
            <v>500</v>
          </cell>
        </row>
        <row r="68">
          <cell r="B68" t="str">
            <v>013311000060001</v>
          </cell>
          <cell r="C68" t="str">
            <v>泌尿系造瘘费-上尿路（加收）</v>
          </cell>
          <cell r="E68" t="str">
            <v>013311000060001</v>
          </cell>
          <cell r="F68" t="str">
            <v>泌尿系造瘘费-上尿路（加收）</v>
          </cell>
          <cell r="G68" t="str">
            <v>甲类：开展金额占比87.03%；
乙类：开展金额占比12.97%。</v>
          </cell>
          <cell r="H68">
            <v>400</v>
          </cell>
        </row>
        <row r="81">
          <cell r="B81" t="str">
            <v>013311000070000</v>
          </cell>
          <cell r="C81" t="str">
            <v>泌尿道瘘修补费</v>
          </cell>
          <cell r="E81" t="str">
            <v>013311000070000</v>
          </cell>
          <cell r="F81" t="str">
            <v>泌尿道瘘修补费</v>
          </cell>
          <cell r="G81" t="str">
            <v>甲类：开展金额占比100%。</v>
          </cell>
          <cell r="H81">
            <v>1900</v>
          </cell>
        </row>
        <row r="87">
          <cell r="B87" t="str">
            <v>013311000070100</v>
          </cell>
          <cell r="C87" t="str">
            <v>泌尿道瘘修补费-膀胱子宫瘘修补（扩展）</v>
          </cell>
          <cell r="E87" t="str">
            <v>013311000070100</v>
          </cell>
          <cell r="F87" t="str">
            <v>泌尿道瘘修补费-膀胱子宫瘘修补（扩展）</v>
          </cell>
          <cell r="H87">
            <v>1900</v>
          </cell>
        </row>
        <row r="88">
          <cell r="B88" t="str">
            <v>013311000071100</v>
          </cell>
          <cell r="C88" t="str">
            <v>泌尿道瘘修补费-膀胱阴道瘘修补（扩展）</v>
          </cell>
          <cell r="E88" t="str">
            <v>013311000071100</v>
          </cell>
          <cell r="F88" t="str">
            <v>泌尿道瘘修补费-膀胱阴道瘘修补（扩展）</v>
          </cell>
          <cell r="G88" t="str">
            <v>乙类：开展金额占比100%。</v>
          </cell>
          <cell r="H88">
            <v>1900</v>
          </cell>
        </row>
        <row r="91">
          <cell r="B91" t="str">
            <v>013311000080000</v>
          </cell>
          <cell r="C91" t="str">
            <v>肾穿刺费</v>
          </cell>
          <cell r="D91" t="str">
            <v>引流管</v>
          </cell>
          <cell r="E91" t="str">
            <v>013311000080000</v>
          </cell>
          <cell r="F91" t="str">
            <v>肾穿刺费</v>
          </cell>
          <cell r="G91" t="str">
            <v>乙类：开展金额占比100%。</v>
          </cell>
          <cell r="H91">
            <v>317</v>
          </cell>
        </row>
        <row r="93">
          <cell r="B93" t="str">
            <v>013311000080001</v>
          </cell>
          <cell r="C93" t="str">
            <v>肾穿刺费-肾周脓肿引流（加收）</v>
          </cell>
          <cell r="D93" t="str">
            <v>引流管</v>
          </cell>
          <cell r="E93" t="str">
            <v>013311000080001</v>
          </cell>
          <cell r="F93" t="str">
            <v>肾穿刺费-肾周脓肿引流（加收）</v>
          </cell>
          <cell r="G93" t="str">
            <v>甲类：开展金额占比100%。</v>
          </cell>
          <cell r="H93">
            <v>32</v>
          </cell>
        </row>
        <row r="95">
          <cell r="B95" t="str">
            <v>013311000080100</v>
          </cell>
          <cell r="C95" t="str">
            <v>肾穿刺费-肾封闭（扩展）</v>
          </cell>
          <cell r="E95" t="str">
            <v>013311000080100</v>
          </cell>
          <cell r="F95" t="str">
            <v>肾穿刺费-肾封闭（扩展）</v>
          </cell>
          <cell r="G95" t="str">
            <v>甲类：开展金额占比100%。</v>
          </cell>
          <cell r="H95">
            <v>317</v>
          </cell>
        </row>
        <row r="96">
          <cell r="B96" t="str">
            <v>013311000090000</v>
          </cell>
          <cell r="C96" t="str">
            <v>肾周围淋巴管剥脱费</v>
          </cell>
          <cell r="E96" t="str">
            <v>013311000090000</v>
          </cell>
          <cell r="F96" t="str">
            <v>肾周围淋巴管剥脱费</v>
          </cell>
          <cell r="G96" t="str">
            <v>乙类：开展金额占比100%。</v>
          </cell>
          <cell r="H96">
            <v>2300</v>
          </cell>
        </row>
        <row r="99">
          <cell r="B99" t="str">
            <v>013311000100000</v>
          </cell>
          <cell r="C99" t="str">
            <v>肾包膜剥脱费</v>
          </cell>
          <cell r="E99" t="str">
            <v>013311000100000</v>
          </cell>
          <cell r="F99" t="str">
            <v>肾包膜剥脱费</v>
          </cell>
          <cell r="G99" t="str">
            <v>乙类：开展金额占比100%。</v>
          </cell>
          <cell r="H99">
            <v>1660</v>
          </cell>
        </row>
        <row r="102">
          <cell r="B102" t="str">
            <v>013311000110000</v>
          </cell>
          <cell r="C102" t="str">
            <v>融合肾分解费</v>
          </cell>
          <cell r="E102" t="str">
            <v>013311000110000</v>
          </cell>
          <cell r="F102" t="str">
            <v>融合肾分解费</v>
          </cell>
          <cell r="G102" t="str">
            <v>乙类：开展金额占比100%。</v>
          </cell>
          <cell r="H102">
            <v>2780</v>
          </cell>
        </row>
        <row r="105">
          <cell r="B105" t="str">
            <v>013311000120000</v>
          </cell>
          <cell r="C105" t="str">
            <v>肾修补费</v>
          </cell>
          <cell r="E105" t="str">
            <v>013311000120000</v>
          </cell>
          <cell r="F105" t="str">
            <v>肾修补费</v>
          </cell>
          <cell r="G105" t="str">
            <v>甲类：开展金额占比0.92%；
乙类：开展金额占比99.08%。</v>
          </cell>
          <cell r="H105">
            <v>2160</v>
          </cell>
        </row>
        <row r="111">
          <cell r="B111" t="str">
            <v>013311000130000</v>
          </cell>
          <cell r="C111" t="str">
            <v>肾囊肿去顶费</v>
          </cell>
          <cell r="E111" t="str">
            <v>013311000130000</v>
          </cell>
          <cell r="F111" t="str">
            <v>肾囊肿去顶费</v>
          </cell>
          <cell r="G111" t="str">
            <v>甲类：开展金额占比93.52%；
乙类：开展金额占比6.48%。</v>
          </cell>
          <cell r="H111">
            <v>1725</v>
          </cell>
        </row>
        <row r="117">
          <cell r="B117" t="str">
            <v>013311000140000</v>
          </cell>
          <cell r="C117" t="str">
            <v>肾部分切除费</v>
          </cell>
          <cell r="E117" t="str">
            <v>013311000140000</v>
          </cell>
          <cell r="F117" t="str">
            <v>肾部分切除费</v>
          </cell>
          <cell r="G117" t="str">
            <v>甲类：开展金额占比100%。</v>
          </cell>
          <cell r="H117">
            <v>2270</v>
          </cell>
        </row>
        <row r="133">
          <cell r="B133" t="str">
            <v>013311000140001</v>
          </cell>
          <cell r="C133" t="str">
            <v>肾部分切除费-巨大病灶（加收）</v>
          </cell>
          <cell r="E133" t="str">
            <v>013311000140001</v>
          </cell>
          <cell r="F133" t="str">
            <v>肾部分切除费-巨大病灶（加收）</v>
          </cell>
        </row>
        <row r="134">
          <cell r="B134" t="str">
            <v>013311000150000</v>
          </cell>
          <cell r="C134" t="str">
            <v>肾全切费</v>
          </cell>
          <cell r="D134" t="str">
            <v>球囊（在“根治性肾切除术”和“肾切除术”中为可选耗材）</v>
          </cell>
          <cell r="E134" t="str">
            <v>013311000150000</v>
          </cell>
          <cell r="F134" t="str">
            <v>肾全切费</v>
          </cell>
          <cell r="G134" t="str">
            <v>甲类：开展金额占比91.54%；
乙类：开展金额占比8.46%。</v>
          </cell>
          <cell r="H134">
            <v>2970</v>
          </cell>
        </row>
        <row r="142">
          <cell r="B142" t="str">
            <v>013311000160000</v>
          </cell>
          <cell r="C142" t="str">
            <v>肾上腺部分切除费</v>
          </cell>
          <cell r="E142" t="str">
            <v>013311000160000</v>
          </cell>
          <cell r="F142" t="str">
            <v>肾上腺部分切除费</v>
          </cell>
          <cell r="G142" t="str">
            <v>甲类：开展金额占比0.42%；
乙类：开展金额占比99.58%。</v>
          </cell>
          <cell r="H142">
            <v>3060</v>
          </cell>
        </row>
        <row r="146">
          <cell r="B146" t="str">
            <v>013311000160001</v>
          </cell>
          <cell r="C146" t="str">
            <v>肾上腺部分切除费-肾上腺嗜铬细胞瘤切除（加收）</v>
          </cell>
          <cell r="E146" t="str">
            <v>013311000160001</v>
          </cell>
          <cell r="F146" t="str">
            <v>肾上腺部分切除费-肾上腺嗜铬细胞瘤切除（加收）</v>
          </cell>
          <cell r="G146" t="str">
            <v>甲类：开展金额占比100%。</v>
          </cell>
          <cell r="H146">
            <v>150</v>
          </cell>
        </row>
        <row r="147">
          <cell r="B147" t="str">
            <v>013311000170000</v>
          </cell>
          <cell r="C147" t="str">
            <v>肾上腺全切费</v>
          </cell>
          <cell r="E147" t="str">
            <v>013311000170000</v>
          </cell>
          <cell r="F147" t="str">
            <v>肾上腺全切费</v>
          </cell>
          <cell r="G147" t="str">
            <v>甲类：开展金额占比0.42%；
乙类：开展金额占比99.58%。</v>
          </cell>
          <cell r="H147">
            <v>3060</v>
          </cell>
        </row>
        <row r="151">
          <cell r="B151" t="str">
            <v>013311000170001</v>
          </cell>
          <cell r="C151" t="str">
            <v>肾上腺全切费-上腺嗜铬细胞瘤切除（加收）</v>
          </cell>
          <cell r="E151" t="str">
            <v>013311000170001</v>
          </cell>
          <cell r="F151" t="str">
            <v>肾上腺全切费-上腺嗜铬细胞瘤切除（加收）</v>
          </cell>
          <cell r="G151" t="str">
            <v>甲类：开展金额占比100%。</v>
          </cell>
          <cell r="H151">
            <v>150</v>
          </cell>
        </row>
        <row r="152">
          <cell r="B152" t="str">
            <v>013311000180000</v>
          </cell>
          <cell r="C152" t="str">
            <v>肾上腺移植费</v>
          </cell>
          <cell r="E152" t="str">
            <v>013311000180000</v>
          </cell>
          <cell r="F152" t="str">
            <v>肾上腺移植费</v>
          </cell>
          <cell r="G152" t="str">
            <v>丙类：开展金额占比100%。</v>
          </cell>
          <cell r="H152">
            <v>3160</v>
          </cell>
        </row>
        <row r="153">
          <cell r="B153" t="str">
            <v>013311000180100</v>
          </cell>
          <cell r="C153" t="str">
            <v>肾上腺移植费-异种器官（扩展）</v>
          </cell>
          <cell r="E153" t="str">
            <v>013311000180100</v>
          </cell>
          <cell r="F153" t="str">
            <v>肾上腺移植费-异种器官（扩展）</v>
          </cell>
          <cell r="H153">
            <v>3160</v>
          </cell>
        </row>
        <row r="154">
          <cell r="B154" t="str">
            <v>013311000190000</v>
          </cell>
          <cell r="C154" t="str">
            <v>输尿管部分切除费</v>
          </cell>
          <cell r="D154" t="str">
            <v>1.双J管（必须耗材：输尿管支架管或扩张导管）
2.导丝（经查为必须耗材）</v>
          </cell>
          <cell r="E154" t="str">
            <v>013311000190000</v>
          </cell>
          <cell r="F154" t="str">
            <v>输尿管部分切除费</v>
          </cell>
          <cell r="G154" t="str">
            <v>甲类：开展金额占比42.91%；
乙类：开展金额占比51.58%；
丙类：开展金额占比5.51%。</v>
          </cell>
          <cell r="H154">
            <v>2200</v>
          </cell>
        </row>
        <row r="179">
          <cell r="B179" t="str">
            <v>013311000200000</v>
          </cell>
          <cell r="C179" t="str">
            <v>肾输尿管全长切除费</v>
          </cell>
          <cell r="E179" t="str">
            <v>013311000200000</v>
          </cell>
          <cell r="F179" t="str">
            <v>肾输尿管全长切除费</v>
          </cell>
          <cell r="G179" t="str">
            <v>甲类：开展金额占比97.80%；
乙类：开展金额占比2.20%。</v>
          </cell>
          <cell r="H179">
            <v>3400</v>
          </cell>
        </row>
        <row r="186">
          <cell r="B186" t="str">
            <v>013311000210000</v>
          </cell>
          <cell r="C186" t="str">
            <v>输尿管支架置入费</v>
          </cell>
          <cell r="D186" t="str">
            <v>导管（在“经膀胱镜输尿管支架置入术”中为必须耗材：输尿管导管）</v>
          </cell>
          <cell r="E186" t="str">
            <v>013311000210000</v>
          </cell>
          <cell r="F186" t="str">
            <v>输尿管支架置入费</v>
          </cell>
          <cell r="G186" t="str">
            <v>乙类：开展金额占比100%。</v>
          </cell>
          <cell r="H186">
            <v>840</v>
          </cell>
        </row>
        <row r="190">
          <cell r="B190" t="str">
            <v>013311000220000</v>
          </cell>
          <cell r="C190" t="str">
            <v>输尿管支架取出费</v>
          </cell>
          <cell r="E190" t="str">
            <v>013311000220000</v>
          </cell>
          <cell r="F190" t="str">
            <v>输尿管支架取出费</v>
          </cell>
          <cell r="G190" t="str">
            <v>乙类：开展金额占比100%。</v>
          </cell>
          <cell r="H190">
            <v>817</v>
          </cell>
        </row>
        <row r="192">
          <cell r="B192" t="str">
            <v>013311000230000</v>
          </cell>
          <cell r="C192" t="str">
            <v>膀胱颈/尿道悬吊费</v>
          </cell>
          <cell r="D192" t="str">
            <v>1.悬吊材料
2.穿刺针</v>
          </cell>
          <cell r="E192" t="str">
            <v>013311000230000</v>
          </cell>
          <cell r="F192" t="str">
            <v>膀胱颈/尿道悬吊费</v>
          </cell>
          <cell r="G192" t="str">
            <v>乙类：开展金额占比100%。</v>
          </cell>
          <cell r="H192">
            <v>1560</v>
          </cell>
        </row>
        <row r="202">
          <cell r="B202" t="str">
            <v>013311000240000</v>
          </cell>
          <cell r="C202" t="str">
            <v>膀胱灌注费</v>
          </cell>
          <cell r="E202" t="str">
            <v>013311000240000</v>
          </cell>
          <cell r="F202" t="str">
            <v>膀胱灌注费</v>
          </cell>
          <cell r="G202" t="str">
            <v>甲类：开展金额占比100%。</v>
          </cell>
          <cell r="H202">
            <v>33</v>
          </cell>
        </row>
        <row r="203">
          <cell r="B203" t="str">
            <v>013311000250000</v>
          </cell>
          <cell r="C203" t="str">
            <v>膀胱修补费</v>
          </cell>
          <cell r="E203" t="str">
            <v>013311000250000</v>
          </cell>
          <cell r="F203" t="str">
            <v>膀胱修补费</v>
          </cell>
          <cell r="G203" t="str">
            <v>甲类：开展金额占比90.55%；
乙类：开展金额占比9.45%。</v>
          </cell>
          <cell r="H203">
            <v>1700</v>
          </cell>
        </row>
        <row r="216">
          <cell r="B216" t="str">
            <v>013311000260000</v>
          </cell>
          <cell r="C216" t="str">
            <v>膀胱颈重建费</v>
          </cell>
          <cell r="E216" t="str">
            <v>013311000260000</v>
          </cell>
          <cell r="F216" t="str">
            <v>膀胱颈重建费</v>
          </cell>
          <cell r="G216" t="str">
            <v>乙类：开展金额占比100%。</v>
          </cell>
          <cell r="H216">
            <v>2380</v>
          </cell>
        </row>
        <row r="225">
          <cell r="B225" t="str">
            <v>013311000270000</v>
          </cell>
          <cell r="C225" t="str">
            <v>膀胱部分切除费</v>
          </cell>
          <cell r="E225" t="str">
            <v>013311000270000</v>
          </cell>
          <cell r="F225" t="str">
            <v>膀胱部分切除费</v>
          </cell>
          <cell r="G225" t="str">
            <v>甲类：开展金额占比5.67%；
乙类：开展金额占比94.33%。</v>
          </cell>
          <cell r="H225" t="str">
            <v>参考外省</v>
          </cell>
        </row>
        <row r="244">
          <cell r="B244" t="str">
            <v>013311000270100</v>
          </cell>
          <cell r="C244" t="str">
            <v>膀胱部分切除费-脐尿管肿瘤切除（扩展）</v>
          </cell>
          <cell r="E244" t="str">
            <v>013311000270100</v>
          </cell>
          <cell r="F244" t="str">
            <v>膀胱部分切除费-脐尿管肿瘤切除（扩展）</v>
          </cell>
          <cell r="H244" t="str">
            <v>参考外省</v>
          </cell>
        </row>
        <row r="245">
          <cell r="B245" t="str">
            <v>013311000280000</v>
          </cell>
          <cell r="C245" t="str">
            <v>膀胱全切除费</v>
          </cell>
          <cell r="E245" t="str">
            <v>013311000280000</v>
          </cell>
          <cell r="F245" t="str">
            <v>膀胱全切除费</v>
          </cell>
          <cell r="H245">
            <v>2618</v>
          </cell>
        </row>
        <row r="246">
          <cell r="B246" t="str">
            <v>013311000290000</v>
          </cell>
          <cell r="C246" t="str">
            <v>根治性膀胱全切除费</v>
          </cell>
          <cell r="E246" t="str">
            <v>013311000290000</v>
          </cell>
          <cell r="F246" t="str">
            <v>根治性膀胱全切除费</v>
          </cell>
          <cell r="G246" t="str">
            <v>乙类：开展金额占比100%。</v>
          </cell>
          <cell r="H246">
            <v>3740</v>
          </cell>
        </row>
        <row r="249">
          <cell r="B249" t="str">
            <v>013311000290001</v>
          </cell>
          <cell r="C249" t="str">
            <v>根治性膀胱全切除费-保留性神经（加收）</v>
          </cell>
          <cell r="E249" t="str">
            <v>013311000290001</v>
          </cell>
          <cell r="F249" t="str">
            <v>根治性膀胱全切除费-保留性神经（加收）</v>
          </cell>
          <cell r="H249">
            <v>370</v>
          </cell>
        </row>
        <row r="250">
          <cell r="B250" t="str">
            <v>013311000300000</v>
          </cell>
          <cell r="C250" t="str">
            <v>尿道支架置入费</v>
          </cell>
          <cell r="E250" t="str">
            <v>013311000300000</v>
          </cell>
          <cell r="F250" t="str">
            <v>尿道支架置入费</v>
          </cell>
          <cell r="G250" t="str">
            <v>乙类：开展金额占比100%。</v>
          </cell>
          <cell r="H250">
            <v>1230</v>
          </cell>
        </row>
        <row r="253">
          <cell r="B253" t="str">
            <v>013311000310000</v>
          </cell>
          <cell r="C253" t="str">
            <v>尿道支架取出费</v>
          </cell>
          <cell r="E253" t="str">
            <v>013311000310000</v>
          </cell>
          <cell r="F253" t="str">
            <v>尿道支架取出费</v>
          </cell>
          <cell r="H253">
            <v>858</v>
          </cell>
        </row>
        <row r="254">
          <cell r="B254" t="str">
            <v>013311000320000</v>
          </cell>
          <cell r="C254" t="str">
            <v>尿道部分切除费</v>
          </cell>
          <cell r="E254" t="str">
            <v>013311000320000</v>
          </cell>
          <cell r="F254" t="str">
            <v>尿道部分切除费</v>
          </cell>
          <cell r="G254" t="str">
            <v>甲类：开展金额占比37.75%；
乙类：开展金额占比62.25%。</v>
          </cell>
          <cell r="H254">
            <v>1574</v>
          </cell>
        </row>
        <row r="278">
          <cell r="B278" t="str">
            <v>013311000330000</v>
          </cell>
          <cell r="C278" t="str">
            <v>尿道全切除费</v>
          </cell>
          <cell r="E278" t="str">
            <v>013311000330000</v>
          </cell>
          <cell r="F278" t="str">
            <v>尿道全切除费</v>
          </cell>
          <cell r="G278" t="str">
            <v>甲类：开展金额占比100%。</v>
          </cell>
          <cell r="H278">
            <v>2780</v>
          </cell>
        </row>
        <row r="288">
          <cell r="B288" t="str">
            <v>013311000340000</v>
          </cell>
          <cell r="C288" t="str">
            <v>尿道扩张费</v>
          </cell>
          <cell r="D288" t="str">
            <v>导丝（未查到）
或扩张器（在技术规范中为可选耗材）</v>
          </cell>
          <cell r="E288" t="str">
            <v>013311000340000</v>
          </cell>
          <cell r="F288" t="str">
            <v>尿道扩张费</v>
          </cell>
          <cell r="G288" t="str">
            <v>甲类：开展金额占比100%。</v>
          </cell>
          <cell r="H288">
            <v>91</v>
          </cell>
        </row>
        <row r="289">
          <cell r="B289" t="str">
            <v>013311000350000</v>
          </cell>
          <cell r="C289" t="str">
            <v>尿道裂成形费（常规）</v>
          </cell>
          <cell r="E289" t="str">
            <v>013311000350000</v>
          </cell>
          <cell r="F289" t="str">
            <v>尿道裂成形费（常规）</v>
          </cell>
          <cell r="G289" t="str">
            <v>甲类：开展金额占比8.41%；
乙类：开展金额占比91.59%。</v>
          </cell>
          <cell r="H289">
            <v>2210</v>
          </cell>
        </row>
        <row r="311">
          <cell r="B311" t="str">
            <v>013311000360000</v>
          </cell>
          <cell r="C311" t="str">
            <v>尿道裂成形费（复杂）</v>
          </cell>
          <cell r="E311" t="str">
            <v>013311000360000</v>
          </cell>
          <cell r="F311" t="str">
            <v>尿道裂成形费（复杂）</v>
          </cell>
          <cell r="G311" t="str">
            <v>乙类：开展金额占比100%。</v>
          </cell>
          <cell r="H311">
            <v>2560</v>
          </cell>
        </row>
        <row r="315">
          <cell r="B315" t="str">
            <v>013311000370000</v>
          </cell>
          <cell r="C315" t="str">
            <v>尿流改道费</v>
          </cell>
          <cell r="D315" t="str">
            <v>1.导丝（在“胃代膀胱术”、“回肠膀胱术”中为可选耗材）
2.导管（在技术规范中未查到）
3.双J管（在技术规范中未查到）</v>
          </cell>
          <cell r="E315" t="str">
            <v>013311000370000</v>
          </cell>
          <cell r="F315" t="str">
            <v>尿流改道费</v>
          </cell>
          <cell r="G315" t="str">
            <v>乙类：开展金额占比100%。</v>
          </cell>
          <cell r="H315">
            <v>3230</v>
          </cell>
        </row>
        <row r="336">
          <cell r="B336" t="str">
            <v>013311000370001</v>
          </cell>
          <cell r="C336" t="str">
            <v>尿流改道费-原位或可控性储尿囊（加收）</v>
          </cell>
          <cell r="E336" t="str">
            <v>013311000370001</v>
          </cell>
          <cell r="F336" t="str">
            <v>尿流改道费-原位或可控性储尿囊（加收）</v>
          </cell>
          <cell r="G336" t="str">
            <v>乙类：开展金额占比100%。</v>
          </cell>
          <cell r="H336">
            <v>510</v>
          </cell>
        </row>
        <row r="345">
          <cell r="B345" t="str">
            <v>013311000370011</v>
          </cell>
          <cell r="C345" t="str">
            <v>尿流改道费-输尿管造口减收（加收）</v>
          </cell>
          <cell r="E345" t="str">
            <v>013311000370011</v>
          </cell>
          <cell r="F345" t="str">
            <v>尿流改道费-输尿管造口减收（加收）</v>
          </cell>
          <cell r="G345" t="str">
            <v>乙类：开展金额占比100%。</v>
          </cell>
          <cell r="H345">
            <v>-1070</v>
          </cell>
        </row>
        <row r="348">
          <cell r="B348" t="str">
            <v>013311000380000</v>
          </cell>
          <cell r="C348" t="str">
            <v>尿路成形费（常规）</v>
          </cell>
          <cell r="D348" t="str">
            <v>导丝（在“肾盂成形肾盂输尿管再吻合术”、“经膀胱镜输尿管扩张术”和“腔静脉后输尿管整形术”中为必须耗材）</v>
          </cell>
          <cell r="E348" t="str">
            <v>013311000380000</v>
          </cell>
          <cell r="F348" t="str">
            <v>尿路成形费（常规）</v>
          </cell>
          <cell r="G348" t="str">
            <v>甲类：开展金额占比29.23%；
乙类：开展金额占比70.77%。</v>
          </cell>
          <cell r="H348">
            <v>2400</v>
          </cell>
        </row>
        <row r="395">
          <cell r="B395" t="str">
            <v>013311000390000</v>
          </cell>
          <cell r="C395" t="str">
            <v>尿路成形费（复杂）</v>
          </cell>
          <cell r="D395" t="str">
            <v>1.球囊（未查到）
2.导丝（必须耗材）
3.导管（必须耗材：输尿管支架管或扩张导管）</v>
          </cell>
          <cell r="E395" t="str">
            <v>013311000390000</v>
          </cell>
          <cell r="F395" t="str">
            <v>尿路成形费（复杂）</v>
          </cell>
          <cell r="G395" t="str">
            <v>乙类：开展金额占比100%。</v>
          </cell>
          <cell r="H395">
            <v>3200</v>
          </cell>
        </row>
        <row r="407">
          <cell r="B407" t="str">
            <v>013311000400000</v>
          </cell>
          <cell r="C407" t="str">
            <v>人工尿道括约肌装置置入费</v>
          </cell>
          <cell r="D407" t="str">
            <v>人工尿道括约肌装置</v>
          </cell>
          <cell r="E407" t="str">
            <v>013311000400000</v>
          </cell>
          <cell r="F407" t="str">
            <v>人工尿道括约肌装置置入费</v>
          </cell>
          <cell r="H407">
            <v>1500</v>
          </cell>
        </row>
        <row r="408">
          <cell r="B408" t="str">
            <v>013311000410000</v>
          </cell>
          <cell r="C408" t="str">
            <v>人工尿道括约肌装置取出费</v>
          </cell>
          <cell r="E408" t="str">
            <v>013311000410000</v>
          </cell>
          <cell r="F408" t="str">
            <v>人工尿道括约肌装置取出费</v>
          </cell>
          <cell r="H408">
            <v>1200</v>
          </cell>
        </row>
        <row r="409">
          <cell r="B409" t="str">
            <v>013311000420000</v>
          </cell>
          <cell r="C409" t="str">
            <v>人工尿道括约肌装置更换费</v>
          </cell>
          <cell r="D409" t="str">
            <v>人工尿道括约肌装置（必须耗材）</v>
          </cell>
          <cell r="E409" t="str">
            <v>013311000420000</v>
          </cell>
          <cell r="F409" t="str">
            <v>人工尿道括约肌装置更换费</v>
          </cell>
          <cell r="H409">
            <v>1800</v>
          </cell>
        </row>
        <row r="410">
          <cell r="B410" t="str">
            <v>013312000010000</v>
          </cell>
          <cell r="C410" t="str">
            <v>睾丸移植费</v>
          </cell>
          <cell r="E410" t="str">
            <v>013312000010000</v>
          </cell>
          <cell r="F410" t="str">
            <v>睾丸移植费</v>
          </cell>
          <cell r="G410" t="str">
            <v>丙类：开展金额占比100%。</v>
          </cell>
          <cell r="H410">
            <v>2940</v>
          </cell>
        </row>
        <row r="413">
          <cell r="B413" t="str">
            <v>013312000010100</v>
          </cell>
          <cell r="C413" t="str">
            <v>睾丸移植费-异种睾丸（扩展）</v>
          </cell>
          <cell r="D413" t="str">
            <v>供体</v>
          </cell>
          <cell r="E413" t="str">
            <v>013312000010100</v>
          </cell>
          <cell r="F413" t="str">
            <v>睾丸移植费-异种睾丸（扩展）</v>
          </cell>
          <cell r="H413">
            <v>2940</v>
          </cell>
        </row>
        <row r="414">
          <cell r="B414" t="str">
            <v>013312000020000</v>
          </cell>
          <cell r="C414" t="str">
            <v>隐睾复位费</v>
          </cell>
          <cell r="E414" t="str">
            <v>013312000020000</v>
          </cell>
          <cell r="F414" t="str">
            <v>隐睾复位费</v>
          </cell>
          <cell r="H414">
            <v>1260</v>
          </cell>
        </row>
        <row r="415">
          <cell r="B415" t="str">
            <v>013312000020001</v>
          </cell>
          <cell r="C415" t="str">
            <v>隐睾复位费-高位复位（加收）</v>
          </cell>
          <cell r="E415" t="str">
            <v>013312000020001</v>
          </cell>
          <cell r="F415" t="str">
            <v>隐睾复位费-高位复位（加收）</v>
          </cell>
          <cell r="G415" t="str">
            <v>乙类：开展金额占比100%。</v>
          </cell>
          <cell r="H415">
            <v>378</v>
          </cell>
        </row>
        <row r="418">
          <cell r="B418" t="str">
            <v>013312000030000</v>
          </cell>
          <cell r="C418" t="str">
            <v>睾丸切除费</v>
          </cell>
          <cell r="E418" t="str">
            <v>013312000030000</v>
          </cell>
          <cell r="F418" t="str">
            <v>睾丸切除费</v>
          </cell>
          <cell r="G418" t="str">
            <v>甲类：开展金额占比100%。</v>
          </cell>
          <cell r="H418">
            <v>1150</v>
          </cell>
        </row>
        <row r="421">
          <cell r="B421" t="str">
            <v>013312000030001</v>
          </cell>
          <cell r="C421" t="str">
            <v>睾丸切除费-恶性肿瘤切除（加收）</v>
          </cell>
          <cell r="E421" t="str">
            <v>013312000030001</v>
          </cell>
          <cell r="F421" t="str">
            <v>睾丸切除费-恶性肿瘤切除（加收）</v>
          </cell>
          <cell r="H421">
            <v>345</v>
          </cell>
        </row>
        <row r="422">
          <cell r="B422" t="str">
            <v>013312000030100</v>
          </cell>
          <cell r="C422" t="str">
            <v>睾丸切除费-附睾切除（扩展）</v>
          </cell>
          <cell r="E422" t="str">
            <v>013312000030100</v>
          </cell>
          <cell r="F422" t="str">
            <v>睾丸切除费-附睾切除（扩展）</v>
          </cell>
          <cell r="G422" t="str">
            <v>甲类：开展金额占比100%。</v>
          </cell>
          <cell r="H422">
            <v>1150</v>
          </cell>
        </row>
        <row r="428">
          <cell r="B428" t="str">
            <v>013312000040000</v>
          </cell>
          <cell r="C428" t="str">
            <v>睾丸鞘膜翻转费</v>
          </cell>
          <cell r="E428" t="str">
            <v>013312000040000</v>
          </cell>
          <cell r="F428" t="str">
            <v>睾丸鞘膜翻转费</v>
          </cell>
          <cell r="G428" t="str">
            <v>甲类：开展金额占比100%。</v>
          </cell>
          <cell r="H428">
            <v>1000</v>
          </cell>
        </row>
        <row r="434">
          <cell r="B434" t="str">
            <v>013312000050000</v>
          </cell>
          <cell r="C434" t="str">
            <v>睾丸修补费</v>
          </cell>
          <cell r="E434" t="str">
            <v>013312000050000</v>
          </cell>
          <cell r="F434" t="str">
            <v>睾丸修补费</v>
          </cell>
          <cell r="G434" t="str">
            <v>乙类：开展金额占比100%。</v>
          </cell>
          <cell r="H434">
            <v>1260</v>
          </cell>
        </row>
        <row r="437">
          <cell r="B437" t="str">
            <v>013312000060000</v>
          </cell>
          <cell r="C437" t="str">
            <v>睾丸扭转复位费</v>
          </cell>
          <cell r="E437" t="str">
            <v>013312000060000</v>
          </cell>
          <cell r="F437" t="str">
            <v>睾丸扭转复位费</v>
          </cell>
          <cell r="G437" t="str">
            <v>甲类：开展金额占比3.79%；
乙类：开展金额占比96.21%。</v>
          </cell>
          <cell r="H437">
            <v>1275</v>
          </cell>
        </row>
        <row r="446">
          <cell r="B446" t="str">
            <v>013312000070000</v>
          </cell>
          <cell r="C446" t="str">
            <v>鞘膜积液穿刺费</v>
          </cell>
          <cell r="D446" t="str">
            <v>穿刺针（经查为非必须耗材）</v>
          </cell>
          <cell r="E446" t="str">
            <v>013312000070000</v>
          </cell>
          <cell r="F446" t="str">
            <v>鞘膜积液穿刺费</v>
          </cell>
          <cell r="G446" t="str">
            <v>乙类：开展金额占比100%。</v>
          </cell>
          <cell r="H446">
            <v>53</v>
          </cell>
        </row>
        <row r="447">
          <cell r="B447" t="str">
            <v>013312000080000</v>
          </cell>
          <cell r="C447" t="str">
            <v>输精管阻断费</v>
          </cell>
          <cell r="E447" t="str">
            <v>013312000080000</v>
          </cell>
          <cell r="F447" t="str">
            <v>输精管阻断费</v>
          </cell>
          <cell r="G447" t="str">
            <v>甲类：开展金额占比95.92%；
丙类：开展金额占比4.08%。</v>
          </cell>
          <cell r="H447">
            <v>400</v>
          </cell>
        </row>
        <row r="453">
          <cell r="B453" t="str">
            <v>013312000090000</v>
          </cell>
          <cell r="C453" t="str">
            <v>输精管吻合费</v>
          </cell>
          <cell r="E453" t="str">
            <v>013312000090000</v>
          </cell>
          <cell r="F453" t="str">
            <v>输精管吻合费</v>
          </cell>
          <cell r="G453" t="str">
            <v>甲类：开展金额占比100%。</v>
          </cell>
          <cell r="H453">
            <v>920</v>
          </cell>
        </row>
        <row r="456">
          <cell r="B456" t="str">
            <v>013312000090001</v>
          </cell>
          <cell r="C456" t="str">
            <v>输精管吻合费-输精管附睾吻合（加收）</v>
          </cell>
          <cell r="E456" t="str">
            <v>013312000090001</v>
          </cell>
          <cell r="F456" t="str">
            <v>输精管吻合费-输精管附睾吻合（加收）</v>
          </cell>
          <cell r="G456" t="str">
            <v>丙类：开展金额占比100%。</v>
          </cell>
          <cell r="H456">
            <v>320</v>
          </cell>
        </row>
        <row r="459">
          <cell r="B459" t="str">
            <v>013312000100000</v>
          </cell>
          <cell r="C459" t="str">
            <v>射精管梗阻治疗费</v>
          </cell>
          <cell r="E459" t="str">
            <v>013312000100000</v>
          </cell>
          <cell r="F459" t="str">
            <v>射精管梗阻治疗费</v>
          </cell>
          <cell r="G459" t="str">
            <v>乙类：开展金额占比91.36%；
丙类：开展金额占比8.64%。</v>
          </cell>
          <cell r="H459">
            <v>1200</v>
          </cell>
        </row>
        <row r="463">
          <cell r="B463" t="str">
            <v>013312000110000</v>
          </cell>
          <cell r="C463" t="str">
            <v>精囊冲洗费</v>
          </cell>
          <cell r="E463" t="str">
            <v>013312000110000</v>
          </cell>
          <cell r="F463" t="str">
            <v>精囊冲洗费</v>
          </cell>
          <cell r="G463" t="str">
            <v>丙类：开展金额占比100%。</v>
          </cell>
          <cell r="H463">
            <v>590</v>
          </cell>
        </row>
        <row r="466">
          <cell r="B466" t="str">
            <v>013312000120000</v>
          </cell>
          <cell r="C466" t="str">
            <v>精囊肿物切除费</v>
          </cell>
          <cell r="E466" t="str">
            <v>013312000120000</v>
          </cell>
          <cell r="F466" t="str">
            <v>精囊肿物切除费</v>
          </cell>
          <cell r="G466" t="str">
            <v>乙类：开展金额占比100%。</v>
          </cell>
          <cell r="H466">
            <v>2320</v>
          </cell>
        </row>
        <row r="469">
          <cell r="B469" t="str">
            <v>013312000120001</v>
          </cell>
          <cell r="C469" t="str">
            <v>精囊肿物切除费-恶性肿瘤切除（加收）</v>
          </cell>
          <cell r="E469" t="str">
            <v>013312000120001</v>
          </cell>
          <cell r="F469" t="str">
            <v>精囊肿物切除费-恶性肿瘤切除（加收）</v>
          </cell>
          <cell r="H469">
            <v>230</v>
          </cell>
        </row>
        <row r="470">
          <cell r="B470" t="str">
            <v>013312000130000</v>
          </cell>
          <cell r="C470" t="str">
            <v>精索静脉曲张结扎费</v>
          </cell>
          <cell r="E470" t="str">
            <v>013312000130000</v>
          </cell>
          <cell r="F470" t="str">
            <v>精索静脉曲张结扎费</v>
          </cell>
          <cell r="G470" t="str">
            <v>甲类：开展金额占比97.86%；
乙类：开展金额占比2.14%。</v>
          </cell>
          <cell r="H470">
            <v>1000</v>
          </cell>
        </row>
        <row r="477">
          <cell r="B477" t="str">
            <v>013312000130100</v>
          </cell>
          <cell r="C477" t="str">
            <v>精索静脉曲张结扎费-精索静脉瘤切除（扩展）</v>
          </cell>
          <cell r="E477" t="str">
            <v>013312000130100</v>
          </cell>
          <cell r="F477" t="str">
            <v>精索静脉曲张结扎费-精索静脉瘤切除（扩展）</v>
          </cell>
          <cell r="G477" t="str">
            <v>乙类：开展金额占比100%。</v>
          </cell>
          <cell r="H477">
            <v>1150</v>
          </cell>
        </row>
        <row r="480">
          <cell r="B480" t="str">
            <v>013312000140000</v>
          </cell>
          <cell r="C480" t="str">
            <v>精索静脉曲张栓塞费</v>
          </cell>
          <cell r="E480" t="str">
            <v>013312000140000</v>
          </cell>
          <cell r="F480" t="str">
            <v>精索静脉曲张栓塞费</v>
          </cell>
          <cell r="G480" t="str">
            <v>乙类：开展金额占比100%。</v>
          </cell>
          <cell r="H480">
            <v>1470</v>
          </cell>
        </row>
        <row r="483">
          <cell r="B483" t="str">
            <v>013111000030000</v>
          </cell>
          <cell r="C483" t="str">
            <v>前列腺按摩费</v>
          </cell>
          <cell r="E483" t="str">
            <v>013111000030000</v>
          </cell>
          <cell r="F483" t="str">
            <v>前列腺按摩费</v>
          </cell>
          <cell r="G483" t="str">
            <v>甲类：开展金额占比100%。</v>
          </cell>
          <cell r="H483">
            <v>26</v>
          </cell>
        </row>
        <row r="484">
          <cell r="B484" t="str">
            <v>013111000040000</v>
          </cell>
          <cell r="C484" t="str">
            <v>前列腺注射费</v>
          </cell>
          <cell r="D484" t="str">
            <v>药物（在技术规范中未查到）</v>
          </cell>
          <cell r="E484" t="str">
            <v>013111000040000</v>
          </cell>
          <cell r="F484" t="str">
            <v>前列腺注射费</v>
          </cell>
          <cell r="G484" t="str">
            <v>乙类：开展金额占比100%。</v>
          </cell>
          <cell r="H484">
            <v>144</v>
          </cell>
        </row>
        <row r="487">
          <cell r="B487" t="str">
            <v>013312000150000</v>
          </cell>
          <cell r="C487" t="str">
            <v>前列腺部分切除费</v>
          </cell>
          <cell r="E487" t="str">
            <v>013312000150000</v>
          </cell>
          <cell r="F487" t="str">
            <v>前列腺部分切除费</v>
          </cell>
          <cell r="G487" t="str">
            <v>甲类：开展金额占比100%。</v>
          </cell>
          <cell r="H487">
            <v>2338</v>
          </cell>
        </row>
        <row r="494">
          <cell r="B494" t="str">
            <v>013312000160000</v>
          </cell>
          <cell r="C494" t="str">
            <v>前列腺全切费</v>
          </cell>
          <cell r="E494" t="str">
            <v>013312000160000</v>
          </cell>
          <cell r="F494" t="str">
            <v>前列腺全切费</v>
          </cell>
          <cell r="G494" t="str">
            <v>甲类：开展金额占比100%。</v>
          </cell>
          <cell r="H494">
            <v>4117</v>
          </cell>
        </row>
        <row r="497">
          <cell r="B497" t="str">
            <v>013312000160001</v>
          </cell>
          <cell r="C497" t="str">
            <v>前列腺全切费-保留性神经（加收）</v>
          </cell>
          <cell r="E497" t="str">
            <v>013312000160001</v>
          </cell>
          <cell r="F497" t="str">
            <v>前列腺全切费-保留性神经（加收）</v>
          </cell>
          <cell r="H497">
            <v>412</v>
          </cell>
        </row>
        <row r="498">
          <cell r="B498" t="str">
            <v>013312000170000</v>
          </cell>
          <cell r="C498" t="str">
            <v>前列腺囊肿引流费</v>
          </cell>
          <cell r="E498" t="str">
            <v>013312000170000</v>
          </cell>
          <cell r="F498" t="str">
            <v>前列腺囊肿引流费</v>
          </cell>
          <cell r="G498" t="str">
            <v>甲类：开展金额占比100%。</v>
          </cell>
          <cell r="H498">
            <v>1500</v>
          </cell>
        </row>
        <row r="501">
          <cell r="B501" t="str">
            <v>013312000170001</v>
          </cell>
          <cell r="C501" t="str">
            <v>前列腺囊肿引流费-前列腺囊肿切除（加收）</v>
          </cell>
          <cell r="E501" t="str">
            <v>013312000170001</v>
          </cell>
          <cell r="F501" t="str">
            <v>前列腺囊肿引流费-前列腺囊肿切除（加收）</v>
          </cell>
          <cell r="G501" t="str">
            <v>甲类：开展金额占比100%。</v>
          </cell>
          <cell r="H501">
            <v>150</v>
          </cell>
        </row>
        <row r="504">
          <cell r="B504" t="str">
            <v>013312000180000</v>
          </cell>
          <cell r="C504" t="str">
            <v>阴囊肿物切除费</v>
          </cell>
          <cell r="E504" t="str">
            <v>013312000180000</v>
          </cell>
          <cell r="F504" t="str">
            <v>阴囊肿物切除费</v>
          </cell>
          <cell r="G504" t="str">
            <v>甲类：开展金额占比100%。</v>
          </cell>
          <cell r="H504">
            <v>830</v>
          </cell>
        </row>
        <row r="507">
          <cell r="B507" t="str">
            <v>013312000180001</v>
          </cell>
          <cell r="C507" t="str">
            <v>阴囊肿物切除费-恶性肿瘤切除（加收）</v>
          </cell>
          <cell r="E507" t="str">
            <v>013312000180001</v>
          </cell>
          <cell r="F507" t="str">
            <v>阴囊肿物切除费-恶性肿瘤切除（加收）</v>
          </cell>
          <cell r="H507">
            <v>83</v>
          </cell>
        </row>
        <row r="508">
          <cell r="B508" t="str">
            <v>013312000190000</v>
          </cell>
          <cell r="C508" t="str">
            <v>阴囊病变清创引流费</v>
          </cell>
          <cell r="D508" t="str">
            <v>引流材料（“阴囊脓肿引流术”中“引流装置”为必须耗材）</v>
          </cell>
          <cell r="E508" t="str">
            <v>013312000190000</v>
          </cell>
          <cell r="F508" t="str">
            <v>阴囊病变清创引流费</v>
          </cell>
          <cell r="G508" t="str">
            <v>甲类：开展金额占比100%。</v>
          </cell>
          <cell r="H508">
            <v>583</v>
          </cell>
        </row>
        <row r="517">
          <cell r="B517" t="str">
            <v>013111000050000</v>
          </cell>
          <cell r="C517" t="str">
            <v>阴茎海绵体药物注射费</v>
          </cell>
          <cell r="E517" t="str">
            <v>013111000050000</v>
          </cell>
          <cell r="F517" t="str">
            <v>阴茎海绵体药物注射费</v>
          </cell>
          <cell r="G517" t="str">
            <v>丙类：开展金额占比100%。</v>
          </cell>
          <cell r="H517">
            <v>33</v>
          </cell>
        </row>
        <row r="518">
          <cell r="B518" t="str">
            <v>013111000060000</v>
          </cell>
          <cell r="C518" t="str">
            <v>阴茎海绵体灌流治疗费</v>
          </cell>
          <cell r="E518" t="str">
            <v>013111000060000</v>
          </cell>
          <cell r="F518" t="str">
            <v>阴茎海绵体灌流治疗费</v>
          </cell>
          <cell r="G518" t="str">
            <v>丙类：开展金额占比100%。</v>
          </cell>
          <cell r="H518">
            <v>158</v>
          </cell>
        </row>
        <row r="519">
          <cell r="B519" t="str">
            <v>013312000200000</v>
          </cell>
          <cell r="C519" t="str">
            <v>阴茎部分切除费</v>
          </cell>
          <cell r="E519" t="str">
            <v>013312000200000</v>
          </cell>
          <cell r="F519" t="str">
            <v>阴茎部分切除费</v>
          </cell>
          <cell r="G519" t="str">
            <v>甲类：开展金额占比100%。</v>
          </cell>
          <cell r="H519">
            <v>1090</v>
          </cell>
        </row>
        <row r="526">
          <cell r="B526" t="str">
            <v>013312000210000</v>
          </cell>
          <cell r="C526" t="str">
            <v>阴茎全切费</v>
          </cell>
          <cell r="E526" t="str">
            <v>013312000210000</v>
          </cell>
          <cell r="F526" t="str">
            <v>阴茎全切费</v>
          </cell>
          <cell r="G526" t="str">
            <v>甲类：开展金额占比100%。</v>
          </cell>
          <cell r="H526">
            <v>1980</v>
          </cell>
        </row>
        <row r="530">
          <cell r="B530" t="str">
            <v>013312000210001</v>
          </cell>
          <cell r="C530" t="str">
            <v>阴茎全切费-阴茎阴囊全切（加收）</v>
          </cell>
          <cell r="E530" t="str">
            <v>013312000210001</v>
          </cell>
          <cell r="F530" t="str">
            <v>阴茎全切费-阴茎阴囊全切（加收）</v>
          </cell>
          <cell r="G530" t="str">
            <v>甲类：开展金额占比100%。</v>
          </cell>
          <cell r="H530">
            <v>198</v>
          </cell>
        </row>
        <row r="533">
          <cell r="B533" t="str">
            <v>013312000220000</v>
          </cell>
          <cell r="C533" t="str">
            <v>阴茎假体置入费</v>
          </cell>
          <cell r="E533" t="str">
            <v>013312000220000</v>
          </cell>
          <cell r="F533" t="str">
            <v>阴茎假体置入费</v>
          </cell>
          <cell r="G533" t="str">
            <v>丙类：开展金额占比100%。</v>
          </cell>
          <cell r="H533">
            <v>1440</v>
          </cell>
        </row>
        <row r="536">
          <cell r="B536" t="str">
            <v>013312000230000</v>
          </cell>
          <cell r="C536" t="str">
            <v>阴茎假体取出费</v>
          </cell>
          <cell r="D536" t="str">
            <v>假体</v>
          </cell>
          <cell r="E536" t="str">
            <v>013312000230000</v>
          </cell>
          <cell r="F536" t="str">
            <v>阴茎假体取出费</v>
          </cell>
          <cell r="H536" t="str">
            <v>参考外省</v>
          </cell>
        </row>
        <row r="537">
          <cell r="B537" t="str">
            <v>013312000240000</v>
          </cell>
          <cell r="C537" t="str">
            <v>阴茎假体更换费</v>
          </cell>
          <cell r="D537" t="str">
            <v>假体</v>
          </cell>
          <cell r="E537" t="str">
            <v>013312000240000</v>
          </cell>
          <cell r="F537" t="str">
            <v>阴茎假体更换费</v>
          </cell>
          <cell r="H537" t="str">
            <v>参考外省</v>
          </cell>
        </row>
        <row r="538">
          <cell r="B538" t="str">
            <v>013312000250000</v>
          </cell>
          <cell r="C538" t="str">
            <v>阴茎再植费</v>
          </cell>
          <cell r="D538" t="str">
            <v>供体（未查到）</v>
          </cell>
          <cell r="E538" t="str">
            <v>013312000250000</v>
          </cell>
          <cell r="F538" t="str">
            <v>阴茎再植费</v>
          </cell>
          <cell r="G538" t="str">
            <v>丙类：开展金额占比100%。</v>
          </cell>
          <cell r="H538">
            <v>2450</v>
          </cell>
        </row>
        <row r="541">
          <cell r="B541" t="str">
            <v>013312000250100</v>
          </cell>
          <cell r="C541" t="str">
            <v>阴茎再植费-异种器官（扩展）</v>
          </cell>
          <cell r="D541" t="str">
            <v>供体</v>
          </cell>
          <cell r="E541" t="str">
            <v>013312000250100</v>
          </cell>
          <cell r="F541" t="str">
            <v>阴茎再植费-异种器官（扩展）</v>
          </cell>
          <cell r="H541">
            <v>2450</v>
          </cell>
        </row>
        <row r="542">
          <cell r="B542" t="str">
            <v>013312000260000</v>
          </cell>
          <cell r="C542" t="str">
            <v>阴茎畸型整形费</v>
          </cell>
          <cell r="E542" t="str">
            <v>013312000260000</v>
          </cell>
          <cell r="F542" t="str">
            <v>阴茎畸型整形费</v>
          </cell>
          <cell r="G542" t="str">
            <v>丙类：开展金额占比100%。</v>
          </cell>
          <cell r="H542">
            <v>1822</v>
          </cell>
        </row>
        <row r="563">
          <cell r="B563" t="str">
            <v>013312000270000</v>
          </cell>
          <cell r="C563" t="str">
            <v>尿道阴茎海绵体分流费</v>
          </cell>
          <cell r="E563" t="str">
            <v>013312000270000</v>
          </cell>
          <cell r="F563" t="str">
            <v>尿道阴茎海绵体分流费</v>
          </cell>
          <cell r="G563" t="str">
            <v>丙类：开展金额占比100%。</v>
          </cell>
          <cell r="H563">
            <v>1200</v>
          </cell>
        </row>
        <row r="569">
          <cell r="B569" t="str">
            <v>013312000280000</v>
          </cell>
          <cell r="C569" t="str">
            <v>阴茎损伤修补费</v>
          </cell>
          <cell r="E569" t="str">
            <v>013312000280000</v>
          </cell>
          <cell r="F569" t="str">
            <v>阴茎损伤修补费</v>
          </cell>
          <cell r="H569">
            <v>1200</v>
          </cell>
        </row>
        <row r="570">
          <cell r="B570" t="str">
            <v>013111000070000</v>
          </cell>
          <cell r="C570" t="str">
            <v>包皮手法复位费</v>
          </cell>
          <cell r="D570" t="str">
            <v>导管（未查到）</v>
          </cell>
          <cell r="E570" t="str">
            <v>013111000070000</v>
          </cell>
          <cell r="F570" t="str">
            <v>包皮手法复位费</v>
          </cell>
          <cell r="G570" t="str">
            <v>甲类：开展金额占比100%。</v>
          </cell>
          <cell r="H570">
            <v>79</v>
          </cell>
        </row>
        <row r="572">
          <cell r="B572" t="str">
            <v>013312000290000</v>
          </cell>
          <cell r="C572" t="str">
            <v>包皮整复费</v>
          </cell>
          <cell r="E572" t="str">
            <v>013312000290000</v>
          </cell>
          <cell r="F572" t="str">
            <v>包皮整复费</v>
          </cell>
          <cell r="G572" t="str">
            <v>甲类：开展金额占比23.61%；
丙类：开展金额占比76.39%。</v>
          </cell>
          <cell r="H572">
            <v>240</v>
          </cell>
        </row>
        <row r="576">
          <cell r="B576" t="str">
            <v>013312000300000</v>
          </cell>
          <cell r="C576" t="str">
            <v>包皮切除费</v>
          </cell>
          <cell r="D576" t="str">
            <v>一次性切割吻合器（技术规范中未查到）</v>
          </cell>
          <cell r="E576" t="str">
            <v>013312000300000</v>
          </cell>
          <cell r="F576" t="str">
            <v>包皮切除费</v>
          </cell>
          <cell r="G576" t="str">
            <v>乙类：开展金额占比79.53%；
丙类：开展金额占比20.47%。</v>
          </cell>
          <cell r="H576">
            <v>320</v>
          </cell>
        </row>
        <row r="582">
          <cell r="B582" t="str">
            <v>013311000430000</v>
          </cell>
          <cell r="C582" t="str">
            <v>腹膜后肿物切除费</v>
          </cell>
          <cell r="E582" t="str">
            <v>013311000430000</v>
          </cell>
          <cell r="F582" t="str">
            <v>腹膜后肿物切除费</v>
          </cell>
          <cell r="G582" t="str">
            <v>甲类：开展金额占比100%。</v>
          </cell>
          <cell r="H582">
            <v>3347</v>
          </cell>
        </row>
        <row r="583">
          <cell r="B583" t="str">
            <v>013311000430001</v>
          </cell>
          <cell r="C583" t="str">
            <v>腹膜后肿物切除费-副神经节瘤（加收）</v>
          </cell>
          <cell r="E583" t="str">
            <v>013311000430001</v>
          </cell>
          <cell r="F583" t="str">
            <v>腹膜后肿物切除费-副神经节瘤（加收）</v>
          </cell>
          <cell r="H583">
            <v>334</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2"/>
  <sheetViews>
    <sheetView tabSelected="1" workbookViewId="0">
      <selection sqref="A1:K1"/>
    </sheetView>
  </sheetViews>
  <sheetFormatPr defaultColWidth="8.75" defaultRowHeight="14.25" x14ac:dyDescent="0.15"/>
  <cols>
    <col min="1" max="1" width="8.75" style="2"/>
    <col min="2" max="2" width="16" style="2" customWidth="1"/>
    <col min="3" max="3" width="21.25" style="2" customWidth="1"/>
    <col min="4" max="6" width="30.25" style="2" customWidth="1"/>
    <col min="7" max="7" width="8.75" style="2"/>
    <col min="8" max="10" width="8.75" style="2" customWidth="1"/>
    <col min="11" max="11" width="31.375" style="2" customWidth="1"/>
    <col min="12" max="16384" width="8.75" style="2"/>
  </cols>
  <sheetData>
    <row r="1" spans="1:11" s="1" customFormat="1" ht="23.25" x14ac:dyDescent="0.15">
      <c r="A1" s="22" t="s">
        <v>590</v>
      </c>
      <c r="B1" s="23"/>
      <c r="C1" s="23"/>
      <c r="D1" s="24"/>
      <c r="E1" s="24"/>
      <c r="F1" s="23"/>
      <c r="G1" s="23"/>
      <c r="H1" s="25"/>
      <c r="I1" s="25"/>
      <c r="J1" s="25"/>
      <c r="K1" s="23"/>
    </row>
    <row r="2" spans="1:11" s="1" customFormat="1" ht="339" customHeight="1" x14ac:dyDescent="0.15">
      <c r="A2" s="26" t="s">
        <v>589</v>
      </c>
      <c r="B2" s="27"/>
      <c r="C2" s="27"/>
      <c r="D2" s="27"/>
      <c r="E2" s="27"/>
      <c r="F2" s="27"/>
      <c r="G2" s="27"/>
      <c r="H2" s="27"/>
      <c r="I2" s="27"/>
      <c r="J2" s="27"/>
      <c r="K2" s="27"/>
    </row>
    <row r="3" spans="1:11" s="1" customFormat="1" ht="23.25" x14ac:dyDescent="0.15">
      <c r="A3" s="30" t="s">
        <v>0</v>
      </c>
      <c r="B3" s="30" t="s">
        <v>1</v>
      </c>
      <c r="C3" s="30" t="s">
        <v>2</v>
      </c>
      <c r="D3" s="30" t="s">
        <v>3</v>
      </c>
      <c r="E3" s="30" t="s">
        <v>4</v>
      </c>
      <c r="F3" s="20" t="s">
        <v>5</v>
      </c>
      <c r="G3" s="20" t="s">
        <v>6</v>
      </c>
      <c r="H3" s="28" t="s">
        <v>7</v>
      </c>
      <c r="I3" s="29"/>
      <c r="J3" s="29"/>
      <c r="K3" s="20" t="s">
        <v>8</v>
      </c>
    </row>
    <row r="4" spans="1:11" s="1" customFormat="1" ht="23.25" x14ac:dyDescent="0.15">
      <c r="A4" s="30"/>
      <c r="B4" s="30"/>
      <c r="C4" s="30"/>
      <c r="D4" s="30"/>
      <c r="E4" s="30"/>
      <c r="F4" s="21"/>
      <c r="G4" s="21"/>
      <c r="H4" s="3" t="s">
        <v>9</v>
      </c>
      <c r="I4" s="3" t="s">
        <v>10</v>
      </c>
      <c r="J4" s="3" t="s">
        <v>11</v>
      </c>
      <c r="K4" s="21"/>
    </row>
    <row r="5" spans="1:11" ht="57" x14ac:dyDescent="0.15">
      <c r="A5" s="4">
        <v>1</v>
      </c>
      <c r="B5" s="13" t="s">
        <v>12</v>
      </c>
      <c r="C5" s="4" t="s">
        <v>13</v>
      </c>
      <c r="D5" s="4" t="s">
        <v>14</v>
      </c>
      <c r="E5" s="4" t="s">
        <v>15</v>
      </c>
      <c r="F5" s="4" t="s">
        <v>16</v>
      </c>
      <c r="G5" s="5" t="s">
        <v>17</v>
      </c>
      <c r="H5" s="4">
        <f>VLOOKUP(B5,[1]Sheet1!$B:$H,7,FALSE)</f>
        <v>200</v>
      </c>
      <c r="I5" s="9">
        <f>H5*90%</f>
        <v>180</v>
      </c>
      <c r="J5" s="9">
        <f>I5*90%</f>
        <v>162</v>
      </c>
      <c r="K5" s="4"/>
    </row>
    <row r="6" spans="1:11" ht="57" x14ac:dyDescent="0.15">
      <c r="A6" s="4">
        <v>2</v>
      </c>
      <c r="B6" s="13" t="s">
        <v>18</v>
      </c>
      <c r="C6" s="4" t="s">
        <v>19</v>
      </c>
      <c r="D6" s="4" t="s">
        <v>20</v>
      </c>
      <c r="E6" s="4" t="s">
        <v>21</v>
      </c>
      <c r="F6" s="4" t="s">
        <v>22</v>
      </c>
      <c r="G6" s="4" t="s">
        <v>17</v>
      </c>
      <c r="H6" s="4">
        <f>VLOOKUP(B6,[1]Sheet1!$B:$H,7,FALSE)</f>
        <v>110</v>
      </c>
      <c r="I6" s="9">
        <f t="shared" ref="I6:I37" si="0">H6*90%</f>
        <v>99</v>
      </c>
      <c r="J6" s="9">
        <f t="shared" ref="J6:J37" si="1">I6*90%</f>
        <v>89.1</v>
      </c>
      <c r="K6" s="4"/>
    </row>
    <row r="7" spans="1:11" ht="57" x14ac:dyDescent="0.15">
      <c r="A7" s="4">
        <v>3</v>
      </c>
      <c r="B7" s="13" t="s">
        <v>23</v>
      </c>
      <c r="C7" s="4" t="s">
        <v>24</v>
      </c>
      <c r="D7" s="4" t="s">
        <v>25</v>
      </c>
      <c r="E7" s="4" t="s">
        <v>26</v>
      </c>
      <c r="F7" s="4"/>
      <c r="G7" s="5" t="s">
        <v>27</v>
      </c>
      <c r="H7" s="4">
        <f>VLOOKUP(B7,[1]Sheet1!$B:$H,7,FALSE)</f>
        <v>425</v>
      </c>
      <c r="I7" s="9">
        <f t="shared" si="0"/>
        <v>382.5</v>
      </c>
      <c r="J7" s="9">
        <f t="shared" si="1"/>
        <v>344.25</v>
      </c>
      <c r="K7" s="4"/>
    </row>
    <row r="8" spans="1:11" ht="57" x14ac:dyDescent="0.15">
      <c r="A8" s="4">
        <v>4</v>
      </c>
      <c r="B8" s="13" t="s">
        <v>28</v>
      </c>
      <c r="C8" s="4" t="s">
        <v>29</v>
      </c>
      <c r="D8" s="4" t="s">
        <v>30</v>
      </c>
      <c r="E8" s="4" t="s">
        <v>31</v>
      </c>
      <c r="F8" s="4"/>
      <c r="G8" s="5" t="s">
        <v>27</v>
      </c>
      <c r="H8" s="4">
        <f>VLOOKUP(B8,[1]Sheet1!$B:$H,7,FALSE)</f>
        <v>298</v>
      </c>
      <c r="I8" s="9">
        <f t="shared" si="0"/>
        <v>268.2</v>
      </c>
      <c r="J8" s="9">
        <f t="shared" si="1"/>
        <v>241.38</v>
      </c>
      <c r="K8" s="4"/>
    </row>
    <row r="9" spans="1:11" ht="42.75" x14ac:dyDescent="0.15">
      <c r="A9" s="4">
        <v>5</v>
      </c>
      <c r="B9" s="13" t="s">
        <v>32</v>
      </c>
      <c r="C9" s="4" t="s">
        <v>33</v>
      </c>
      <c r="D9" s="4"/>
      <c r="E9" s="6"/>
      <c r="F9" s="4"/>
      <c r="G9" s="4" t="s">
        <v>27</v>
      </c>
      <c r="H9" s="4">
        <f>VLOOKUP(B9,[1]Sheet1!$B:$H,7,FALSE)</f>
        <v>298</v>
      </c>
      <c r="I9" s="9">
        <f t="shared" si="0"/>
        <v>268.2</v>
      </c>
      <c r="J9" s="9">
        <f t="shared" si="1"/>
        <v>241.38</v>
      </c>
      <c r="K9" s="4"/>
    </row>
    <row r="10" spans="1:11" ht="57" x14ac:dyDescent="0.15">
      <c r="A10" s="4">
        <v>6</v>
      </c>
      <c r="B10" s="13" t="s">
        <v>34</v>
      </c>
      <c r="C10" s="4" t="s">
        <v>35</v>
      </c>
      <c r="D10" s="4" t="s">
        <v>36</v>
      </c>
      <c r="E10" s="4" t="s">
        <v>31</v>
      </c>
      <c r="F10" s="4"/>
      <c r="G10" s="4" t="s">
        <v>17</v>
      </c>
      <c r="H10" s="4">
        <v>190</v>
      </c>
      <c r="I10" s="9">
        <f t="shared" si="0"/>
        <v>171</v>
      </c>
      <c r="J10" s="9">
        <f t="shared" si="1"/>
        <v>153.9</v>
      </c>
      <c r="K10" s="4"/>
    </row>
    <row r="11" spans="1:11" ht="57" x14ac:dyDescent="0.15">
      <c r="A11" s="4">
        <v>7</v>
      </c>
      <c r="B11" s="13" t="s">
        <v>37</v>
      </c>
      <c r="C11" s="5" t="s">
        <v>38</v>
      </c>
      <c r="D11" s="4" t="s">
        <v>39</v>
      </c>
      <c r="E11" s="4" t="s">
        <v>40</v>
      </c>
      <c r="F11" s="4"/>
      <c r="G11" s="5" t="s">
        <v>17</v>
      </c>
      <c r="H11" s="4">
        <f>VLOOKUP(B11,[1]Sheet1!$B:$H,7,FALSE)</f>
        <v>85</v>
      </c>
      <c r="I11" s="9">
        <f t="shared" si="0"/>
        <v>76.5</v>
      </c>
      <c r="J11" s="9">
        <f t="shared" si="1"/>
        <v>68.849999999999994</v>
      </c>
      <c r="K11" s="4"/>
    </row>
    <row r="12" spans="1:11" ht="57" x14ac:dyDescent="0.15">
      <c r="A12" s="4">
        <v>8</v>
      </c>
      <c r="B12" s="13" t="s">
        <v>41</v>
      </c>
      <c r="C12" s="5" t="s">
        <v>42</v>
      </c>
      <c r="D12" s="4" t="s">
        <v>43</v>
      </c>
      <c r="E12" s="4" t="s">
        <v>44</v>
      </c>
      <c r="F12" s="4"/>
      <c r="G12" s="5" t="s">
        <v>17</v>
      </c>
      <c r="H12" s="4">
        <f>VLOOKUP(B12,[1]Sheet1!$B:$H,7,FALSE)</f>
        <v>43</v>
      </c>
      <c r="I12" s="9">
        <f t="shared" si="0"/>
        <v>38.700000000000003</v>
      </c>
      <c r="J12" s="9">
        <f t="shared" si="1"/>
        <v>34.83</v>
      </c>
      <c r="K12" s="4"/>
    </row>
    <row r="13" spans="1:11" ht="57" x14ac:dyDescent="0.15">
      <c r="A13" s="4">
        <v>9</v>
      </c>
      <c r="B13" s="13" t="s">
        <v>45</v>
      </c>
      <c r="C13" s="4" t="s">
        <v>46</v>
      </c>
      <c r="D13" s="4" t="s">
        <v>47</v>
      </c>
      <c r="E13" s="4" t="s">
        <v>48</v>
      </c>
      <c r="F13" s="4"/>
      <c r="G13" s="5" t="s">
        <v>17</v>
      </c>
      <c r="H13" s="4">
        <f>VLOOKUP(B13,[1]Sheet1!$B:$H,7,FALSE)</f>
        <v>68</v>
      </c>
      <c r="I13" s="9">
        <f t="shared" si="0"/>
        <v>61.2</v>
      </c>
      <c r="J13" s="9">
        <f t="shared" si="1"/>
        <v>55.08</v>
      </c>
      <c r="K13" s="4"/>
    </row>
    <row r="14" spans="1:11" ht="57" x14ac:dyDescent="0.15">
      <c r="A14" s="4">
        <v>10</v>
      </c>
      <c r="B14" s="13" t="s">
        <v>49</v>
      </c>
      <c r="C14" s="5" t="s">
        <v>50</v>
      </c>
      <c r="D14" s="4" t="s">
        <v>51</v>
      </c>
      <c r="E14" s="4" t="s">
        <v>52</v>
      </c>
      <c r="F14" s="4"/>
      <c r="G14" s="5" t="s">
        <v>17</v>
      </c>
      <c r="H14" s="4">
        <f>VLOOKUP(B14,[1]Sheet1!$B:$H,7,FALSE)</f>
        <v>85</v>
      </c>
      <c r="I14" s="9">
        <f t="shared" si="0"/>
        <v>76.5</v>
      </c>
      <c r="J14" s="9">
        <f t="shared" si="1"/>
        <v>68.849999999999994</v>
      </c>
      <c r="K14" s="4"/>
    </row>
    <row r="15" spans="1:11" ht="57" x14ac:dyDescent="0.15">
      <c r="A15" s="4">
        <v>11</v>
      </c>
      <c r="B15" s="13" t="s">
        <v>53</v>
      </c>
      <c r="C15" s="5" t="s">
        <v>54</v>
      </c>
      <c r="D15" s="4" t="s">
        <v>55</v>
      </c>
      <c r="E15" s="4" t="s">
        <v>56</v>
      </c>
      <c r="F15" s="4" t="s">
        <v>57</v>
      </c>
      <c r="G15" s="5" t="s">
        <v>17</v>
      </c>
      <c r="H15" s="4">
        <v>910</v>
      </c>
      <c r="I15" s="9">
        <f t="shared" si="0"/>
        <v>819</v>
      </c>
      <c r="J15" s="9">
        <f t="shared" si="1"/>
        <v>737.1</v>
      </c>
      <c r="K15" s="4"/>
    </row>
    <row r="16" spans="1:11" ht="42.75" x14ac:dyDescent="0.15">
      <c r="A16" s="4">
        <v>12</v>
      </c>
      <c r="B16" s="13" t="s">
        <v>58</v>
      </c>
      <c r="C16" s="4" t="s">
        <v>59</v>
      </c>
      <c r="D16" s="4" t="s">
        <v>60</v>
      </c>
      <c r="E16" s="4" t="s">
        <v>61</v>
      </c>
      <c r="F16" s="4" t="s">
        <v>62</v>
      </c>
      <c r="G16" s="5" t="s">
        <v>17</v>
      </c>
      <c r="H16" s="4">
        <f>VLOOKUP(B16,[1]Sheet1!$B:$H,7,FALSE)</f>
        <v>1100</v>
      </c>
      <c r="I16" s="9">
        <f t="shared" si="0"/>
        <v>990</v>
      </c>
      <c r="J16" s="9">
        <f t="shared" si="1"/>
        <v>891</v>
      </c>
      <c r="K16" s="4" t="s">
        <v>63</v>
      </c>
    </row>
    <row r="17" spans="1:11" ht="71.25" x14ac:dyDescent="0.15">
      <c r="A17" s="4">
        <v>13</v>
      </c>
      <c r="B17" s="13" t="s">
        <v>64</v>
      </c>
      <c r="C17" s="4" t="s">
        <v>65</v>
      </c>
      <c r="D17" s="4" t="s">
        <v>66</v>
      </c>
      <c r="E17" s="4" t="s">
        <v>67</v>
      </c>
      <c r="F17" s="4" t="s">
        <v>68</v>
      </c>
      <c r="G17" s="5" t="s">
        <v>17</v>
      </c>
      <c r="H17" s="4">
        <v>2000</v>
      </c>
      <c r="I17" s="9">
        <f t="shared" si="0"/>
        <v>1800</v>
      </c>
      <c r="J17" s="9">
        <f t="shared" si="1"/>
        <v>1620</v>
      </c>
      <c r="K17" s="4" t="s">
        <v>69</v>
      </c>
    </row>
    <row r="18" spans="1:11" ht="57" x14ac:dyDescent="0.15">
      <c r="A18" s="4">
        <v>14</v>
      </c>
      <c r="B18" s="13" t="s">
        <v>70</v>
      </c>
      <c r="C18" s="5" t="s">
        <v>71</v>
      </c>
      <c r="D18" s="4" t="s">
        <v>72</v>
      </c>
      <c r="E18" s="4" t="s">
        <v>73</v>
      </c>
      <c r="F18" s="4" t="s">
        <v>74</v>
      </c>
      <c r="G18" s="5" t="s">
        <v>17</v>
      </c>
      <c r="H18" s="4">
        <f>VLOOKUP(B18,[1]Sheet1!$B:$H,7,FALSE)</f>
        <v>1360</v>
      </c>
      <c r="I18" s="9">
        <f t="shared" si="0"/>
        <v>1224</v>
      </c>
      <c r="J18" s="9">
        <f t="shared" si="1"/>
        <v>1101.5999999999999</v>
      </c>
      <c r="K18" s="4" t="s">
        <v>75</v>
      </c>
    </row>
    <row r="19" spans="1:11" ht="28.5" x14ac:dyDescent="0.15">
      <c r="A19" s="4">
        <v>15</v>
      </c>
      <c r="B19" s="13" t="s">
        <v>76</v>
      </c>
      <c r="C19" s="4" t="s">
        <v>77</v>
      </c>
      <c r="D19" s="4"/>
      <c r="E19" s="6"/>
      <c r="F19" s="4" t="s">
        <v>74</v>
      </c>
      <c r="G19" s="5" t="s">
        <v>17</v>
      </c>
      <c r="H19" s="4">
        <v>400</v>
      </c>
      <c r="I19" s="9">
        <f t="shared" si="0"/>
        <v>360</v>
      </c>
      <c r="J19" s="9">
        <f t="shared" si="1"/>
        <v>324</v>
      </c>
      <c r="K19" s="4" t="s">
        <v>75</v>
      </c>
    </row>
    <row r="20" spans="1:11" ht="28.5" x14ac:dyDescent="0.15">
      <c r="A20" s="4">
        <v>16</v>
      </c>
      <c r="B20" s="13" t="s">
        <v>78</v>
      </c>
      <c r="C20" s="4" t="s">
        <v>79</v>
      </c>
      <c r="D20" s="4"/>
      <c r="E20" s="6"/>
      <c r="F20" s="4" t="s">
        <v>74</v>
      </c>
      <c r="G20" s="5" t="s">
        <v>17</v>
      </c>
      <c r="H20" s="4">
        <v>408</v>
      </c>
      <c r="I20" s="9">
        <f t="shared" si="0"/>
        <v>367.2</v>
      </c>
      <c r="J20" s="9">
        <f t="shared" si="1"/>
        <v>330.48</v>
      </c>
      <c r="K20" s="4" t="s">
        <v>75</v>
      </c>
    </row>
    <row r="21" spans="1:11" ht="57" x14ac:dyDescent="0.15">
      <c r="A21" s="4">
        <v>17</v>
      </c>
      <c r="B21" s="13" t="s">
        <v>80</v>
      </c>
      <c r="C21" s="5" t="s">
        <v>81</v>
      </c>
      <c r="D21" s="5" t="s">
        <v>82</v>
      </c>
      <c r="E21" s="4" t="s">
        <v>83</v>
      </c>
      <c r="F21" s="4" t="s">
        <v>74</v>
      </c>
      <c r="G21" s="5" t="s">
        <v>17</v>
      </c>
      <c r="H21" s="4">
        <f>VLOOKUP(B21,[1]Sheet1!$B:$H,7,FALSE)</f>
        <v>1360</v>
      </c>
      <c r="I21" s="9">
        <f t="shared" si="0"/>
        <v>1224</v>
      </c>
      <c r="J21" s="9">
        <f t="shared" si="1"/>
        <v>1101.5999999999999</v>
      </c>
      <c r="K21" s="4" t="s">
        <v>75</v>
      </c>
    </row>
    <row r="22" spans="1:11" ht="28.5" x14ac:dyDescent="0.15">
      <c r="A22" s="4">
        <v>18</v>
      </c>
      <c r="B22" s="13" t="s">
        <v>84</v>
      </c>
      <c r="C22" s="4" t="s">
        <v>85</v>
      </c>
      <c r="D22" s="4"/>
      <c r="E22" s="4"/>
      <c r="F22" s="4" t="s">
        <v>74</v>
      </c>
      <c r="G22" s="5" t="s">
        <v>17</v>
      </c>
      <c r="H22" s="4">
        <v>900</v>
      </c>
      <c r="I22" s="9">
        <f t="shared" si="0"/>
        <v>810</v>
      </c>
      <c r="J22" s="9">
        <f t="shared" si="1"/>
        <v>729</v>
      </c>
      <c r="K22" s="4" t="s">
        <v>75</v>
      </c>
    </row>
    <row r="23" spans="1:11" ht="28.5" x14ac:dyDescent="0.15">
      <c r="A23" s="4">
        <v>19</v>
      </c>
      <c r="B23" s="13" t="s">
        <v>86</v>
      </c>
      <c r="C23" s="4" t="s">
        <v>87</v>
      </c>
      <c r="D23" s="4"/>
      <c r="E23" s="4"/>
      <c r="F23" s="4" t="s">
        <v>74</v>
      </c>
      <c r="G23" s="5" t="s">
        <v>17</v>
      </c>
      <c r="H23" s="4">
        <v>408</v>
      </c>
      <c r="I23" s="9">
        <f t="shared" si="0"/>
        <v>367.2</v>
      </c>
      <c r="J23" s="9">
        <f t="shared" si="1"/>
        <v>330.48</v>
      </c>
      <c r="K23" s="4" t="s">
        <v>75</v>
      </c>
    </row>
    <row r="24" spans="1:11" ht="57" x14ac:dyDescent="0.15">
      <c r="A24" s="4">
        <v>20</v>
      </c>
      <c r="B24" s="13" t="s">
        <v>88</v>
      </c>
      <c r="C24" s="4" t="s">
        <v>89</v>
      </c>
      <c r="D24" s="4" t="s">
        <v>90</v>
      </c>
      <c r="E24" s="4" t="s">
        <v>91</v>
      </c>
      <c r="F24" s="7" t="s">
        <v>92</v>
      </c>
      <c r="G24" s="5" t="s">
        <v>17</v>
      </c>
      <c r="H24" s="4">
        <f>VLOOKUP(B24,[1]Sheet1!$B:$H,7,FALSE)</f>
        <v>500</v>
      </c>
      <c r="I24" s="9">
        <f t="shared" si="0"/>
        <v>450</v>
      </c>
      <c r="J24" s="9">
        <f t="shared" si="1"/>
        <v>405</v>
      </c>
      <c r="K24" s="4" t="s">
        <v>75</v>
      </c>
    </row>
    <row r="25" spans="1:11" ht="31.5" x14ac:dyDescent="0.15">
      <c r="A25" s="4">
        <v>21</v>
      </c>
      <c r="B25" s="13" t="s">
        <v>93</v>
      </c>
      <c r="C25" s="4" t="s">
        <v>94</v>
      </c>
      <c r="D25" s="4"/>
      <c r="E25" s="4"/>
      <c r="F25" s="7" t="s">
        <v>92</v>
      </c>
      <c r="G25" s="5" t="s">
        <v>17</v>
      </c>
      <c r="H25" s="4">
        <v>570</v>
      </c>
      <c r="I25" s="9">
        <f t="shared" si="0"/>
        <v>513</v>
      </c>
      <c r="J25" s="9">
        <f t="shared" si="1"/>
        <v>461.7</v>
      </c>
      <c r="K25" s="4" t="s">
        <v>75</v>
      </c>
    </row>
    <row r="26" spans="1:11" ht="31.5" x14ac:dyDescent="0.15">
      <c r="A26" s="4">
        <v>22</v>
      </c>
      <c r="B26" s="13" t="s">
        <v>95</v>
      </c>
      <c r="C26" s="4" t="s">
        <v>96</v>
      </c>
      <c r="D26" s="4"/>
      <c r="E26" s="4"/>
      <c r="F26" s="7" t="s">
        <v>92</v>
      </c>
      <c r="G26" s="5" t="s">
        <v>17</v>
      </c>
      <c r="H26" s="4">
        <v>150</v>
      </c>
      <c r="I26" s="9">
        <f t="shared" si="0"/>
        <v>135</v>
      </c>
      <c r="J26" s="9">
        <f t="shared" si="1"/>
        <v>121.5</v>
      </c>
      <c r="K26" s="4" t="s">
        <v>75</v>
      </c>
    </row>
    <row r="27" spans="1:11" ht="57" x14ac:dyDescent="0.15">
      <c r="A27" s="4">
        <v>23</v>
      </c>
      <c r="B27" s="13" t="s">
        <v>97</v>
      </c>
      <c r="C27" s="5" t="s">
        <v>98</v>
      </c>
      <c r="D27" s="4" t="s">
        <v>99</v>
      </c>
      <c r="E27" s="4" t="s">
        <v>100</v>
      </c>
      <c r="F27" s="4"/>
      <c r="G27" s="5" t="s">
        <v>17</v>
      </c>
      <c r="H27" s="4">
        <f>VLOOKUP(B27,[1]Sheet1!$B:$H,7,FALSE)</f>
        <v>1900</v>
      </c>
      <c r="I27" s="9">
        <f t="shared" si="0"/>
        <v>1710</v>
      </c>
      <c r="J27" s="9">
        <f t="shared" si="1"/>
        <v>1539</v>
      </c>
      <c r="K27" s="4"/>
    </row>
    <row r="28" spans="1:11" ht="28.5" x14ac:dyDescent="0.15">
      <c r="A28" s="4">
        <v>24</v>
      </c>
      <c r="B28" s="13" t="s">
        <v>101</v>
      </c>
      <c r="C28" s="4" t="s">
        <v>102</v>
      </c>
      <c r="D28" s="4"/>
      <c r="E28" s="4"/>
      <c r="F28" s="4"/>
      <c r="G28" s="5" t="s">
        <v>17</v>
      </c>
      <c r="H28" s="4">
        <v>570</v>
      </c>
      <c r="I28" s="9">
        <f t="shared" si="0"/>
        <v>513</v>
      </c>
      <c r="J28" s="9">
        <f t="shared" si="1"/>
        <v>461.7</v>
      </c>
      <c r="K28" s="4"/>
    </row>
    <row r="29" spans="1:11" ht="28.5" x14ac:dyDescent="0.15">
      <c r="A29" s="4">
        <v>25</v>
      </c>
      <c r="B29" s="13" t="s">
        <v>103</v>
      </c>
      <c r="C29" s="4" t="s">
        <v>104</v>
      </c>
      <c r="D29" s="4"/>
      <c r="E29" s="4"/>
      <c r="F29" s="4"/>
      <c r="G29" s="5" t="s">
        <v>17</v>
      </c>
      <c r="H29" s="4">
        <f>VLOOKUP(B29,[1]Sheet1!$B:$H,7,FALSE)</f>
        <v>1900</v>
      </c>
      <c r="I29" s="9">
        <f t="shared" si="0"/>
        <v>1710</v>
      </c>
      <c r="J29" s="9">
        <f t="shared" si="1"/>
        <v>1539</v>
      </c>
      <c r="K29" s="4"/>
    </row>
    <row r="30" spans="1:11" ht="28.5" x14ac:dyDescent="0.15">
      <c r="A30" s="4">
        <v>26</v>
      </c>
      <c r="B30" s="13" t="s">
        <v>105</v>
      </c>
      <c r="C30" s="4" t="s">
        <v>106</v>
      </c>
      <c r="D30" s="4"/>
      <c r="E30" s="4"/>
      <c r="F30" s="4"/>
      <c r="G30" s="5" t="s">
        <v>17</v>
      </c>
      <c r="H30" s="4">
        <f>VLOOKUP(B30,[1]Sheet1!$B:$H,7,FALSE)</f>
        <v>1900</v>
      </c>
      <c r="I30" s="9">
        <f t="shared" si="0"/>
        <v>1710</v>
      </c>
      <c r="J30" s="9">
        <f t="shared" si="1"/>
        <v>1539</v>
      </c>
      <c r="K30" s="4"/>
    </row>
    <row r="31" spans="1:11" ht="57" x14ac:dyDescent="0.15">
      <c r="A31" s="4">
        <v>27</v>
      </c>
      <c r="B31" s="13" t="s">
        <v>107</v>
      </c>
      <c r="C31" s="5" t="s">
        <v>108</v>
      </c>
      <c r="D31" s="4" t="s">
        <v>109</v>
      </c>
      <c r="E31" s="4" t="s">
        <v>110</v>
      </c>
      <c r="F31" s="4" t="s">
        <v>111</v>
      </c>
      <c r="G31" s="4" t="s">
        <v>27</v>
      </c>
      <c r="H31" s="4">
        <f>VLOOKUP(B31,[1]Sheet1!$B:$H,7,FALSE)</f>
        <v>317</v>
      </c>
      <c r="I31" s="9">
        <f t="shared" si="0"/>
        <v>285.3</v>
      </c>
      <c r="J31" s="9">
        <f t="shared" si="1"/>
        <v>256.77</v>
      </c>
      <c r="K31" s="4"/>
    </row>
    <row r="32" spans="1:11" ht="28.5" x14ac:dyDescent="0.15">
      <c r="A32" s="4">
        <v>28</v>
      </c>
      <c r="B32" s="13" t="s">
        <v>112</v>
      </c>
      <c r="C32" s="4" t="s">
        <v>113</v>
      </c>
      <c r="D32" s="4"/>
      <c r="E32" s="4"/>
      <c r="F32" s="4" t="s">
        <v>111</v>
      </c>
      <c r="G32" s="4" t="s">
        <v>27</v>
      </c>
      <c r="H32" s="4">
        <f>VLOOKUP(B32,[1]Sheet1!$B:$H,7,FALSE)</f>
        <v>32</v>
      </c>
      <c r="I32" s="9">
        <f t="shared" si="0"/>
        <v>28.8</v>
      </c>
      <c r="J32" s="9">
        <f t="shared" si="1"/>
        <v>25.92</v>
      </c>
      <c r="K32" s="4"/>
    </row>
    <row r="33" spans="1:11" ht="28.5" x14ac:dyDescent="0.15">
      <c r="A33" s="4">
        <v>29</v>
      </c>
      <c r="B33" s="13" t="s">
        <v>114</v>
      </c>
      <c r="C33" s="4" t="s">
        <v>115</v>
      </c>
      <c r="D33" s="4"/>
      <c r="E33" s="4"/>
      <c r="F33" s="4" t="s">
        <v>111</v>
      </c>
      <c r="G33" s="5" t="s">
        <v>27</v>
      </c>
      <c r="H33" s="4">
        <v>95</v>
      </c>
      <c r="I33" s="9">
        <f t="shared" si="0"/>
        <v>85.5</v>
      </c>
      <c r="J33" s="9">
        <f t="shared" si="1"/>
        <v>76.95</v>
      </c>
      <c r="K33" s="4"/>
    </row>
    <row r="34" spans="1:11" ht="28.5" x14ac:dyDescent="0.15">
      <c r="A34" s="4">
        <v>30</v>
      </c>
      <c r="B34" s="13" t="s">
        <v>116</v>
      </c>
      <c r="C34" s="4" t="s">
        <v>117</v>
      </c>
      <c r="D34" s="4"/>
      <c r="E34" s="4"/>
      <c r="F34" s="4" t="s">
        <v>111</v>
      </c>
      <c r="G34" s="5" t="s">
        <v>27</v>
      </c>
      <c r="H34" s="4">
        <f>VLOOKUP(B34,[1]Sheet1!$B:$H,7,FALSE)</f>
        <v>317</v>
      </c>
      <c r="I34" s="9">
        <f t="shared" si="0"/>
        <v>285.3</v>
      </c>
      <c r="J34" s="9">
        <f t="shared" si="1"/>
        <v>256.77</v>
      </c>
      <c r="K34" s="4"/>
    </row>
    <row r="35" spans="1:11" ht="71.25" x14ac:dyDescent="0.15">
      <c r="A35" s="4">
        <v>31</v>
      </c>
      <c r="B35" s="13" t="s">
        <v>118</v>
      </c>
      <c r="C35" s="4" t="s">
        <v>119</v>
      </c>
      <c r="D35" s="4" t="s">
        <v>120</v>
      </c>
      <c r="E35" s="4" t="s">
        <v>121</v>
      </c>
      <c r="F35" s="4"/>
      <c r="G35" s="5" t="s">
        <v>27</v>
      </c>
      <c r="H35" s="4">
        <f>VLOOKUP(B35,[1]Sheet1!$B:$H,7,FALSE)</f>
        <v>2300</v>
      </c>
      <c r="I35" s="9">
        <f t="shared" si="0"/>
        <v>2070</v>
      </c>
      <c r="J35" s="9">
        <f t="shared" si="1"/>
        <v>1863</v>
      </c>
      <c r="K35" s="4"/>
    </row>
    <row r="36" spans="1:11" ht="28.5" x14ac:dyDescent="0.15">
      <c r="A36" s="4">
        <v>32</v>
      </c>
      <c r="B36" s="13" t="s">
        <v>122</v>
      </c>
      <c r="C36" s="4" t="s">
        <v>123</v>
      </c>
      <c r="D36" s="4"/>
      <c r="E36" s="4"/>
      <c r="F36" s="4"/>
      <c r="G36" s="5" t="s">
        <v>27</v>
      </c>
      <c r="H36" s="4">
        <v>690</v>
      </c>
      <c r="I36" s="9">
        <f t="shared" si="0"/>
        <v>621</v>
      </c>
      <c r="J36" s="9">
        <f t="shared" si="1"/>
        <v>558.9</v>
      </c>
      <c r="K36" s="4"/>
    </row>
    <row r="37" spans="1:11" ht="71.25" x14ac:dyDescent="0.15">
      <c r="A37" s="4">
        <v>33</v>
      </c>
      <c r="B37" s="13" t="s">
        <v>124</v>
      </c>
      <c r="C37" s="4" t="s">
        <v>125</v>
      </c>
      <c r="D37" s="4" t="s">
        <v>126</v>
      </c>
      <c r="E37" s="4" t="s">
        <v>127</v>
      </c>
      <c r="F37" s="4"/>
      <c r="G37" s="5" t="s">
        <v>27</v>
      </c>
      <c r="H37" s="4">
        <f>VLOOKUP(B37,[1]Sheet1!$B:$H,7,FALSE)</f>
        <v>1660</v>
      </c>
      <c r="I37" s="9">
        <f t="shared" si="0"/>
        <v>1494</v>
      </c>
      <c r="J37" s="9">
        <f t="shared" si="1"/>
        <v>1344.6</v>
      </c>
      <c r="K37" s="4"/>
    </row>
    <row r="38" spans="1:11" ht="28.5" x14ac:dyDescent="0.15">
      <c r="A38" s="4">
        <v>34</v>
      </c>
      <c r="B38" s="13" t="s">
        <v>128</v>
      </c>
      <c r="C38" s="4" t="s">
        <v>129</v>
      </c>
      <c r="D38" s="4"/>
      <c r="E38" s="4"/>
      <c r="F38" s="4"/>
      <c r="G38" s="5" t="s">
        <v>27</v>
      </c>
      <c r="H38" s="4">
        <v>498</v>
      </c>
      <c r="I38" s="9">
        <f t="shared" ref="I38:I69" si="2">H38*90%</f>
        <v>448.2</v>
      </c>
      <c r="J38" s="9">
        <f t="shared" ref="J38:J69" si="3">I38*90%</f>
        <v>403.38</v>
      </c>
      <c r="K38" s="4"/>
    </row>
    <row r="39" spans="1:11" ht="71.25" x14ac:dyDescent="0.15">
      <c r="A39" s="4">
        <v>35</v>
      </c>
      <c r="B39" s="13" t="s">
        <v>130</v>
      </c>
      <c r="C39" s="4" t="s">
        <v>131</v>
      </c>
      <c r="D39" s="4" t="s">
        <v>132</v>
      </c>
      <c r="E39" s="4" t="s">
        <v>133</v>
      </c>
      <c r="F39" s="4"/>
      <c r="G39" s="5" t="s">
        <v>17</v>
      </c>
      <c r="H39" s="4">
        <f>VLOOKUP(B39,[1]Sheet1!$B:$H,7,FALSE)</f>
        <v>2780</v>
      </c>
      <c r="I39" s="9">
        <f t="shared" si="2"/>
        <v>2502</v>
      </c>
      <c r="J39" s="9">
        <f t="shared" si="3"/>
        <v>2251.8000000000002</v>
      </c>
      <c r="K39" s="4"/>
    </row>
    <row r="40" spans="1:11" ht="28.5" x14ac:dyDescent="0.15">
      <c r="A40" s="4">
        <v>36</v>
      </c>
      <c r="B40" s="13" t="s">
        <v>134</v>
      </c>
      <c r="C40" s="4" t="s">
        <v>135</v>
      </c>
      <c r="D40" s="4"/>
      <c r="E40" s="4"/>
      <c r="F40" s="4"/>
      <c r="G40" s="5" t="s">
        <v>17</v>
      </c>
      <c r="H40" s="4">
        <v>834</v>
      </c>
      <c r="I40" s="9">
        <f t="shared" si="2"/>
        <v>750.6</v>
      </c>
      <c r="J40" s="9">
        <f t="shared" si="3"/>
        <v>675.54</v>
      </c>
      <c r="K40" s="4"/>
    </row>
    <row r="41" spans="1:11" ht="71.25" x14ac:dyDescent="0.15">
      <c r="A41" s="4">
        <v>37</v>
      </c>
      <c r="B41" s="13" t="s">
        <v>136</v>
      </c>
      <c r="C41" s="5" t="s">
        <v>137</v>
      </c>
      <c r="D41" s="4" t="s">
        <v>138</v>
      </c>
      <c r="E41" s="4" t="s">
        <v>139</v>
      </c>
      <c r="F41" s="4"/>
      <c r="G41" s="5" t="s">
        <v>27</v>
      </c>
      <c r="H41" s="4">
        <f>VLOOKUP(B41,[1]Sheet1!$B:$H,7,FALSE)</f>
        <v>2160</v>
      </c>
      <c r="I41" s="9">
        <f t="shared" si="2"/>
        <v>1944</v>
      </c>
      <c r="J41" s="9">
        <f t="shared" si="3"/>
        <v>1749.6</v>
      </c>
      <c r="K41" s="4"/>
    </row>
    <row r="42" spans="1:11" ht="28.5" x14ac:dyDescent="0.15">
      <c r="A42" s="4">
        <v>38</v>
      </c>
      <c r="B42" s="13" t="s">
        <v>140</v>
      </c>
      <c r="C42" s="4" t="s">
        <v>141</v>
      </c>
      <c r="D42" s="4"/>
      <c r="E42" s="4"/>
      <c r="F42" s="4"/>
      <c r="G42" s="5" t="s">
        <v>27</v>
      </c>
      <c r="H42" s="4">
        <v>648</v>
      </c>
      <c r="I42" s="9">
        <f t="shared" si="2"/>
        <v>583.20000000000005</v>
      </c>
      <c r="J42" s="9">
        <f t="shared" si="3"/>
        <v>524.88</v>
      </c>
      <c r="K42" s="4"/>
    </row>
    <row r="43" spans="1:11" ht="57" x14ac:dyDescent="0.15">
      <c r="A43" s="4">
        <v>39</v>
      </c>
      <c r="B43" s="13" t="s">
        <v>142</v>
      </c>
      <c r="C43" s="4" t="s">
        <v>143</v>
      </c>
      <c r="D43" s="4" t="s">
        <v>144</v>
      </c>
      <c r="E43" s="4" t="s">
        <v>145</v>
      </c>
      <c r="F43" s="4"/>
      <c r="G43" s="4" t="s">
        <v>27</v>
      </c>
      <c r="H43" s="4">
        <v>1900</v>
      </c>
      <c r="I43" s="9">
        <f t="shared" si="2"/>
        <v>1710</v>
      </c>
      <c r="J43" s="9">
        <f t="shared" si="3"/>
        <v>1539</v>
      </c>
      <c r="K43" s="4"/>
    </row>
    <row r="44" spans="1:11" ht="28.5" x14ac:dyDescent="0.15">
      <c r="A44" s="4">
        <v>40</v>
      </c>
      <c r="B44" s="13" t="s">
        <v>146</v>
      </c>
      <c r="C44" s="4" t="s">
        <v>147</v>
      </c>
      <c r="D44" s="4"/>
      <c r="E44" s="4"/>
      <c r="F44" s="4"/>
      <c r="G44" s="5" t="s">
        <v>27</v>
      </c>
      <c r="H44" s="4">
        <v>570</v>
      </c>
      <c r="I44" s="9">
        <f t="shared" si="2"/>
        <v>513</v>
      </c>
      <c r="J44" s="9">
        <f t="shared" si="3"/>
        <v>461.7</v>
      </c>
      <c r="K44" s="4"/>
    </row>
    <row r="45" spans="1:11" ht="57" x14ac:dyDescent="0.15">
      <c r="A45" s="4">
        <v>41</v>
      </c>
      <c r="B45" s="13" t="s">
        <v>148</v>
      </c>
      <c r="C45" s="5" t="s">
        <v>149</v>
      </c>
      <c r="D45" s="4" t="s">
        <v>150</v>
      </c>
      <c r="E45" s="4" t="s">
        <v>151</v>
      </c>
      <c r="F45" s="8" t="s">
        <v>152</v>
      </c>
      <c r="G45" s="5" t="s">
        <v>27</v>
      </c>
      <c r="H45" s="4">
        <v>3000</v>
      </c>
      <c r="I45" s="9">
        <f t="shared" si="2"/>
        <v>2700</v>
      </c>
      <c r="J45" s="9">
        <f t="shared" si="3"/>
        <v>2430</v>
      </c>
      <c r="K45" s="4" t="s">
        <v>153</v>
      </c>
    </row>
    <row r="46" spans="1:11" ht="28.5" x14ac:dyDescent="0.15">
      <c r="A46" s="4">
        <v>42</v>
      </c>
      <c r="B46" s="13" t="s">
        <v>154</v>
      </c>
      <c r="C46" s="4" t="s">
        <v>155</v>
      </c>
      <c r="D46" s="4"/>
      <c r="E46" s="6"/>
      <c r="F46" s="8" t="s">
        <v>152</v>
      </c>
      <c r="G46" s="5" t="s">
        <v>27</v>
      </c>
      <c r="H46" s="4">
        <v>300</v>
      </c>
      <c r="I46" s="9">
        <f t="shared" si="2"/>
        <v>270</v>
      </c>
      <c r="J46" s="9">
        <f t="shared" si="3"/>
        <v>243</v>
      </c>
      <c r="K46" s="4" t="s">
        <v>153</v>
      </c>
    </row>
    <row r="47" spans="1:11" ht="28.5" x14ac:dyDescent="0.15">
      <c r="A47" s="4">
        <v>43</v>
      </c>
      <c r="B47" s="13" t="s">
        <v>156</v>
      </c>
      <c r="C47" s="4" t="s">
        <v>157</v>
      </c>
      <c r="D47" s="4"/>
      <c r="E47" s="4"/>
      <c r="F47" s="8" t="s">
        <v>152</v>
      </c>
      <c r="G47" s="5" t="s">
        <v>27</v>
      </c>
      <c r="H47" s="4">
        <v>900</v>
      </c>
      <c r="I47" s="9">
        <f t="shared" si="2"/>
        <v>810</v>
      </c>
      <c r="J47" s="9">
        <f t="shared" si="3"/>
        <v>729</v>
      </c>
      <c r="K47" s="4" t="s">
        <v>153</v>
      </c>
    </row>
    <row r="48" spans="1:11" ht="71.25" x14ac:dyDescent="0.15">
      <c r="A48" s="4">
        <v>44</v>
      </c>
      <c r="B48" s="13" t="s">
        <v>158</v>
      </c>
      <c r="C48" s="5" t="s">
        <v>159</v>
      </c>
      <c r="D48" s="4" t="s">
        <v>160</v>
      </c>
      <c r="E48" s="4" t="s">
        <v>161</v>
      </c>
      <c r="F48" s="4"/>
      <c r="G48" s="5" t="s">
        <v>27</v>
      </c>
      <c r="H48" s="4">
        <v>3000</v>
      </c>
      <c r="I48" s="9">
        <f t="shared" si="2"/>
        <v>2700</v>
      </c>
      <c r="J48" s="9">
        <f t="shared" si="3"/>
        <v>2430</v>
      </c>
      <c r="K48" s="4"/>
    </row>
    <row r="49" spans="1:11" ht="28.5" x14ac:dyDescent="0.15">
      <c r="A49" s="4">
        <v>45</v>
      </c>
      <c r="B49" s="13" t="s">
        <v>162</v>
      </c>
      <c r="C49" s="4" t="s">
        <v>163</v>
      </c>
      <c r="D49" s="4"/>
      <c r="E49" s="4"/>
      <c r="F49" s="4"/>
      <c r="G49" s="5" t="s">
        <v>27</v>
      </c>
      <c r="H49" s="4">
        <v>900</v>
      </c>
      <c r="I49" s="9">
        <f t="shared" si="2"/>
        <v>810</v>
      </c>
      <c r="J49" s="9">
        <f t="shared" si="3"/>
        <v>729</v>
      </c>
      <c r="K49" s="4"/>
    </row>
    <row r="50" spans="1:11" ht="71.25" x14ac:dyDescent="0.15">
      <c r="A50" s="4">
        <v>46</v>
      </c>
      <c r="B50" s="13" t="s">
        <v>164</v>
      </c>
      <c r="C50" s="4" t="s">
        <v>165</v>
      </c>
      <c r="D50" s="4" t="s">
        <v>166</v>
      </c>
      <c r="E50" s="4" t="s">
        <v>167</v>
      </c>
      <c r="F50" s="4"/>
      <c r="G50" s="5" t="s">
        <v>27</v>
      </c>
      <c r="H50" s="4">
        <f>VLOOKUP(B50,[1]Sheet1!$B:$H,7,FALSE)</f>
        <v>3060</v>
      </c>
      <c r="I50" s="9">
        <f t="shared" si="2"/>
        <v>2754</v>
      </c>
      <c r="J50" s="9">
        <f t="shared" si="3"/>
        <v>2478.6</v>
      </c>
      <c r="K50" s="4"/>
    </row>
    <row r="51" spans="1:11" ht="42.75" x14ac:dyDescent="0.15">
      <c r="A51" s="4">
        <v>47</v>
      </c>
      <c r="B51" s="13" t="s">
        <v>168</v>
      </c>
      <c r="C51" s="4" t="s">
        <v>169</v>
      </c>
      <c r="D51" s="4"/>
      <c r="E51" s="4"/>
      <c r="F51" s="4"/>
      <c r="G51" s="4" t="s">
        <v>27</v>
      </c>
      <c r="H51" s="4">
        <f>VLOOKUP(B51,[1]Sheet1!$B:$H,7,FALSE)</f>
        <v>150</v>
      </c>
      <c r="I51" s="9">
        <f t="shared" si="2"/>
        <v>135</v>
      </c>
      <c r="J51" s="9">
        <f t="shared" si="3"/>
        <v>121.5</v>
      </c>
      <c r="K51" s="4"/>
    </row>
    <row r="52" spans="1:11" ht="28.5" x14ac:dyDescent="0.15">
      <c r="A52" s="4">
        <v>48</v>
      </c>
      <c r="B52" s="13" t="s">
        <v>170</v>
      </c>
      <c r="C52" s="4" t="s">
        <v>171</v>
      </c>
      <c r="D52" s="4"/>
      <c r="E52" s="4"/>
      <c r="F52" s="4"/>
      <c r="G52" s="5" t="s">
        <v>27</v>
      </c>
      <c r="H52" s="4">
        <v>918</v>
      </c>
      <c r="I52" s="9">
        <f t="shared" si="2"/>
        <v>826.2</v>
      </c>
      <c r="J52" s="9">
        <f t="shared" si="3"/>
        <v>743.58</v>
      </c>
      <c r="K52" s="4"/>
    </row>
    <row r="53" spans="1:11" ht="71.25" x14ac:dyDescent="0.15">
      <c r="A53" s="4">
        <v>49</v>
      </c>
      <c r="B53" s="13" t="s">
        <v>172</v>
      </c>
      <c r="C53" s="5" t="s">
        <v>173</v>
      </c>
      <c r="D53" s="4" t="s">
        <v>174</v>
      </c>
      <c r="E53" s="4" t="s">
        <v>175</v>
      </c>
      <c r="F53" s="4"/>
      <c r="G53" s="5" t="s">
        <v>27</v>
      </c>
      <c r="H53" s="4">
        <f>VLOOKUP(B53,[1]Sheet1!$B:$H,7,FALSE)</f>
        <v>3060</v>
      </c>
      <c r="I53" s="9">
        <f t="shared" si="2"/>
        <v>2754</v>
      </c>
      <c r="J53" s="9">
        <f t="shared" si="3"/>
        <v>2478.6</v>
      </c>
      <c r="K53" s="4"/>
    </row>
    <row r="54" spans="1:11" ht="28.5" x14ac:dyDescent="0.15">
      <c r="A54" s="4">
        <v>50</v>
      </c>
      <c r="B54" s="13" t="s">
        <v>176</v>
      </c>
      <c r="C54" s="4" t="s">
        <v>177</v>
      </c>
      <c r="D54" s="4"/>
      <c r="E54" s="4"/>
      <c r="F54" s="4"/>
      <c r="G54" s="5" t="s">
        <v>27</v>
      </c>
      <c r="H54" s="4">
        <f>VLOOKUP(B54,[1]Sheet1!$B:$H,7,FALSE)</f>
        <v>150</v>
      </c>
      <c r="I54" s="9">
        <f t="shared" si="2"/>
        <v>135</v>
      </c>
      <c r="J54" s="9">
        <f t="shared" si="3"/>
        <v>121.5</v>
      </c>
      <c r="K54" s="4"/>
    </row>
    <row r="55" spans="1:11" ht="28.5" x14ac:dyDescent="0.15">
      <c r="A55" s="4">
        <v>51</v>
      </c>
      <c r="B55" s="13" t="s">
        <v>178</v>
      </c>
      <c r="C55" s="4" t="s">
        <v>179</v>
      </c>
      <c r="D55" s="4"/>
      <c r="E55" s="4"/>
      <c r="F55" s="4"/>
      <c r="G55" s="5" t="s">
        <v>27</v>
      </c>
      <c r="H55" s="4">
        <v>918</v>
      </c>
      <c r="I55" s="9">
        <f t="shared" si="2"/>
        <v>826.2</v>
      </c>
      <c r="J55" s="9">
        <f t="shared" si="3"/>
        <v>743.58</v>
      </c>
      <c r="K55" s="4"/>
    </row>
    <row r="56" spans="1:11" ht="71.25" x14ac:dyDescent="0.15">
      <c r="A56" s="4">
        <v>52</v>
      </c>
      <c r="B56" s="13" t="s">
        <v>180</v>
      </c>
      <c r="C56" s="4" t="s">
        <v>181</v>
      </c>
      <c r="D56" s="4" t="s">
        <v>182</v>
      </c>
      <c r="E56" s="4" t="s">
        <v>183</v>
      </c>
      <c r="F56" s="4" t="s">
        <v>184</v>
      </c>
      <c r="G56" s="5" t="s">
        <v>17</v>
      </c>
      <c r="H56" s="4">
        <f>VLOOKUP(B56,[1]Sheet1!$B:$H,7,FALSE)</f>
        <v>3160</v>
      </c>
      <c r="I56" s="9">
        <f t="shared" si="2"/>
        <v>2844</v>
      </c>
      <c r="J56" s="9">
        <f t="shared" si="3"/>
        <v>2559.6</v>
      </c>
      <c r="K56" s="4"/>
    </row>
    <row r="57" spans="1:11" ht="28.5" x14ac:dyDescent="0.15">
      <c r="A57" s="4">
        <v>53</v>
      </c>
      <c r="B57" s="13" t="s">
        <v>185</v>
      </c>
      <c r="C57" s="4" t="s">
        <v>186</v>
      </c>
      <c r="D57" s="4"/>
      <c r="E57" s="4"/>
      <c r="F57" s="4"/>
      <c r="G57" s="5" t="s">
        <v>17</v>
      </c>
      <c r="H57" s="4">
        <v>948</v>
      </c>
      <c r="I57" s="9">
        <f t="shared" si="2"/>
        <v>853.2</v>
      </c>
      <c r="J57" s="9">
        <f t="shared" si="3"/>
        <v>767.88</v>
      </c>
      <c r="K57" s="4"/>
    </row>
    <row r="58" spans="1:11" ht="28.5" x14ac:dyDescent="0.15">
      <c r="A58" s="4">
        <v>54</v>
      </c>
      <c r="B58" s="13" t="s">
        <v>187</v>
      </c>
      <c r="C58" s="4" t="s">
        <v>188</v>
      </c>
      <c r="D58" s="4"/>
      <c r="E58" s="4"/>
      <c r="F58" s="4"/>
      <c r="G58" s="5" t="s">
        <v>17</v>
      </c>
      <c r="H58" s="4">
        <f>VLOOKUP(B58,[1]Sheet1!$B:$H,7,FALSE)</f>
        <v>3160</v>
      </c>
      <c r="I58" s="9">
        <f t="shared" si="2"/>
        <v>2844</v>
      </c>
      <c r="J58" s="9">
        <f t="shared" si="3"/>
        <v>2559.6</v>
      </c>
      <c r="K58" s="4"/>
    </row>
    <row r="59" spans="1:11" ht="71.25" x14ac:dyDescent="0.15">
      <c r="A59" s="4">
        <v>55</v>
      </c>
      <c r="B59" s="13" t="s">
        <v>189</v>
      </c>
      <c r="C59" s="4" t="s">
        <v>190</v>
      </c>
      <c r="D59" s="5" t="s">
        <v>191</v>
      </c>
      <c r="E59" s="4" t="s">
        <v>192</v>
      </c>
      <c r="F59" s="4" t="s">
        <v>74</v>
      </c>
      <c r="G59" s="5" t="s">
        <v>17</v>
      </c>
      <c r="H59" s="4">
        <f>VLOOKUP(B59,[1]Sheet1!$B:$H,7,FALSE)</f>
        <v>2200</v>
      </c>
      <c r="I59" s="9">
        <f t="shared" si="2"/>
        <v>1980</v>
      </c>
      <c r="J59" s="9">
        <f t="shared" si="3"/>
        <v>1782</v>
      </c>
      <c r="K59" s="4"/>
    </row>
    <row r="60" spans="1:11" ht="28.5" x14ac:dyDescent="0.15">
      <c r="A60" s="4">
        <v>56</v>
      </c>
      <c r="B60" s="13" t="s">
        <v>193</v>
      </c>
      <c r="C60" s="4" t="s">
        <v>194</v>
      </c>
      <c r="D60" s="4"/>
      <c r="E60" s="4"/>
      <c r="F60" s="4"/>
      <c r="G60" s="5" t="s">
        <v>17</v>
      </c>
      <c r="H60" s="4">
        <v>660</v>
      </c>
      <c r="I60" s="9">
        <f t="shared" si="2"/>
        <v>594</v>
      </c>
      <c r="J60" s="9">
        <f t="shared" si="3"/>
        <v>534.6</v>
      </c>
      <c r="K60" s="4"/>
    </row>
    <row r="61" spans="1:11" ht="71.25" x14ac:dyDescent="0.15">
      <c r="A61" s="4">
        <v>57</v>
      </c>
      <c r="B61" s="13" t="s">
        <v>195</v>
      </c>
      <c r="C61" s="4" t="s">
        <v>196</v>
      </c>
      <c r="D61" s="5" t="s">
        <v>197</v>
      </c>
      <c r="E61" s="4" t="s">
        <v>198</v>
      </c>
      <c r="F61" s="4"/>
      <c r="G61" s="5" t="s">
        <v>17</v>
      </c>
      <c r="H61" s="4">
        <v>3500</v>
      </c>
      <c r="I61" s="9">
        <f t="shared" si="2"/>
        <v>3150</v>
      </c>
      <c r="J61" s="9">
        <f t="shared" si="3"/>
        <v>2835</v>
      </c>
      <c r="K61" s="4"/>
    </row>
    <row r="62" spans="1:11" ht="28.5" x14ac:dyDescent="0.15">
      <c r="A62" s="4">
        <v>58</v>
      </c>
      <c r="B62" s="13" t="s">
        <v>199</v>
      </c>
      <c r="C62" s="4" t="s">
        <v>200</v>
      </c>
      <c r="D62" s="4"/>
      <c r="E62" s="4"/>
      <c r="F62" s="4"/>
      <c r="G62" s="5" t="s">
        <v>17</v>
      </c>
      <c r="H62" s="4">
        <v>1050</v>
      </c>
      <c r="I62" s="9">
        <f t="shared" si="2"/>
        <v>945</v>
      </c>
      <c r="J62" s="9">
        <f t="shared" si="3"/>
        <v>850.5</v>
      </c>
      <c r="K62" s="4"/>
    </row>
    <row r="63" spans="1:11" ht="57" x14ac:dyDescent="0.15">
      <c r="A63" s="4">
        <v>59</v>
      </c>
      <c r="B63" s="13" t="s">
        <v>201</v>
      </c>
      <c r="C63" s="4" t="s">
        <v>202</v>
      </c>
      <c r="D63" s="5" t="s">
        <v>203</v>
      </c>
      <c r="E63" s="4" t="s">
        <v>204</v>
      </c>
      <c r="F63" s="4" t="s">
        <v>205</v>
      </c>
      <c r="G63" s="5" t="s">
        <v>17</v>
      </c>
      <c r="H63" s="4">
        <f>VLOOKUP(B63,[1]Sheet1!$B:$H,7,FALSE)</f>
        <v>840</v>
      </c>
      <c r="I63" s="9">
        <f t="shared" si="2"/>
        <v>756</v>
      </c>
      <c r="J63" s="9">
        <f t="shared" si="3"/>
        <v>680.4</v>
      </c>
      <c r="K63" s="4"/>
    </row>
    <row r="64" spans="1:11" ht="28.5" x14ac:dyDescent="0.15">
      <c r="A64" s="4">
        <v>60</v>
      </c>
      <c r="B64" s="13" t="s">
        <v>206</v>
      </c>
      <c r="C64" s="4" t="s">
        <v>207</v>
      </c>
      <c r="D64" s="4"/>
      <c r="E64" s="4"/>
      <c r="F64" s="4"/>
      <c r="G64" s="5" t="s">
        <v>17</v>
      </c>
      <c r="H64" s="4">
        <v>252</v>
      </c>
      <c r="I64" s="9">
        <f t="shared" si="2"/>
        <v>226.8</v>
      </c>
      <c r="J64" s="9">
        <f t="shared" si="3"/>
        <v>204.12</v>
      </c>
      <c r="K64" s="4"/>
    </row>
    <row r="65" spans="1:11" ht="57" x14ac:dyDescent="0.15">
      <c r="A65" s="4">
        <v>61</v>
      </c>
      <c r="B65" s="13" t="s">
        <v>208</v>
      </c>
      <c r="C65" s="5" t="s">
        <v>209</v>
      </c>
      <c r="D65" s="5" t="s">
        <v>210</v>
      </c>
      <c r="E65" s="4" t="s">
        <v>211</v>
      </c>
      <c r="F65" s="4"/>
      <c r="G65" s="5" t="s">
        <v>17</v>
      </c>
      <c r="H65" s="4">
        <f>VLOOKUP(B65,[1]Sheet1!$B:$H,7,FALSE)</f>
        <v>817</v>
      </c>
      <c r="I65" s="9">
        <f t="shared" si="2"/>
        <v>735.3</v>
      </c>
      <c r="J65" s="9">
        <f t="shared" si="3"/>
        <v>661.77</v>
      </c>
      <c r="K65" s="4"/>
    </row>
    <row r="66" spans="1:11" ht="28.5" x14ac:dyDescent="0.15">
      <c r="A66" s="4">
        <v>62</v>
      </c>
      <c r="B66" s="13" t="s">
        <v>212</v>
      </c>
      <c r="C66" s="4" t="s">
        <v>213</v>
      </c>
      <c r="D66" s="4"/>
      <c r="E66" s="4"/>
      <c r="F66" s="4"/>
      <c r="G66" s="5" t="s">
        <v>17</v>
      </c>
      <c r="H66" s="4">
        <v>245</v>
      </c>
      <c r="I66" s="9">
        <f t="shared" si="2"/>
        <v>220.5</v>
      </c>
      <c r="J66" s="9">
        <f t="shared" si="3"/>
        <v>198.45</v>
      </c>
      <c r="K66" s="4"/>
    </row>
    <row r="67" spans="1:11" ht="71.25" x14ac:dyDescent="0.15">
      <c r="A67" s="4">
        <v>63</v>
      </c>
      <c r="B67" s="13" t="s">
        <v>214</v>
      </c>
      <c r="C67" s="4" t="s">
        <v>215</v>
      </c>
      <c r="D67" s="4" t="s">
        <v>216</v>
      </c>
      <c r="E67" s="4" t="s">
        <v>217</v>
      </c>
      <c r="F67" s="4" t="s">
        <v>218</v>
      </c>
      <c r="G67" s="5" t="s">
        <v>17</v>
      </c>
      <c r="H67" s="4">
        <v>1660</v>
      </c>
      <c r="I67" s="9">
        <f t="shared" si="2"/>
        <v>1494</v>
      </c>
      <c r="J67" s="9">
        <f t="shared" si="3"/>
        <v>1344.6</v>
      </c>
      <c r="K67" s="4"/>
    </row>
    <row r="68" spans="1:11" ht="28.5" x14ac:dyDescent="0.15">
      <c r="A68" s="4">
        <v>64</v>
      </c>
      <c r="B68" s="13" t="s">
        <v>219</v>
      </c>
      <c r="C68" s="4" t="s">
        <v>220</v>
      </c>
      <c r="D68" s="4"/>
      <c r="E68" s="4"/>
      <c r="F68" s="4"/>
      <c r="G68" s="5" t="s">
        <v>17</v>
      </c>
      <c r="H68" s="4">
        <v>498</v>
      </c>
      <c r="I68" s="9">
        <f t="shared" si="2"/>
        <v>448.2</v>
      </c>
      <c r="J68" s="9">
        <f t="shared" si="3"/>
        <v>403.38</v>
      </c>
      <c r="K68" s="4"/>
    </row>
    <row r="69" spans="1:11" ht="57" x14ac:dyDescent="0.15">
      <c r="A69" s="4">
        <v>65</v>
      </c>
      <c r="B69" s="13" t="s">
        <v>221</v>
      </c>
      <c r="C69" s="5" t="s">
        <v>222</v>
      </c>
      <c r="D69" s="4" t="s">
        <v>223</v>
      </c>
      <c r="E69" s="4" t="s">
        <v>224</v>
      </c>
      <c r="F69" s="10" t="s">
        <v>225</v>
      </c>
      <c r="G69" s="5" t="s">
        <v>17</v>
      </c>
      <c r="H69" s="4">
        <f>VLOOKUP(B69,[1]Sheet1!$B:$H,7,FALSE)</f>
        <v>33</v>
      </c>
      <c r="I69" s="9">
        <f t="shared" si="2"/>
        <v>29.7</v>
      </c>
      <c r="J69" s="9">
        <f t="shared" si="3"/>
        <v>26.73</v>
      </c>
      <c r="K69" s="4"/>
    </row>
    <row r="70" spans="1:11" ht="28.5" x14ac:dyDescent="0.15">
      <c r="A70" s="4">
        <v>66</v>
      </c>
      <c r="B70" s="13" t="s">
        <v>226</v>
      </c>
      <c r="C70" s="4" t="s">
        <v>227</v>
      </c>
      <c r="D70" s="4"/>
      <c r="E70" s="4"/>
      <c r="F70" s="4"/>
      <c r="G70" s="5" t="s">
        <v>17</v>
      </c>
      <c r="H70" s="4">
        <v>10</v>
      </c>
      <c r="I70" s="9">
        <f t="shared" ref="I70:I101" si="4">H70*90%</f>
        <v>9</v>
      </c>
      <c r="J70" s="9">
        <f t="shared" ref="J70:J101" si="5">I70*90%</f>
        <v>8.1</v>
      </c>
      <c r="K70" s="4"/>
    </row>
    <row r="71" spans="1:11" ht="57" x14ac:dyDescent="0.15">
      <c r="A71" s="4">
        <v>67</v>
      </c>
      <c r="B71" s="13" t="s">
        <v>228</v>
      </c>
      <c r="C71" s="5" t="s">
        <v>229</v>
      </c>
      <c r="D71" s="5" t="s">
        <v>230</v>
      </c>
      <c r="E71" s="4" t="s">
        <v>231</v>
      </c>
      <c r="F71" s="4"/>
      <c r="G71" s="5" t="s">
        <v>17</v>
      </c>
      <c r="H71" s="4">
        <f>VLOOKUP(B71,[1]Sheet1!$B:$H,7,FALSE)</f>
        <v>1700</v>
      </c>
      <c r="I71" s="9">
        <f t="shared" si="4"/>
        <v>1530</v>
      </c>
      <c r="J71" s="9">
        <f t="shared" si="5"/>
        <v>1377</v>
      </c>
      <c r="K71" s="4"/>
    </row>
    <row r="72" spans="1:11" ht="28.5" x14ac:dyDescent="0.15">
      <c r="A72" s="4">
        <v>68</v>
      </c>
      <c r="B72" s="13" t="s">
        <v>232</v>
      </c>
      <c r="C72" s="4" t="s">
        <v>233</v>
      </c>
      <c r="D72" s="4"/>
      <c r="E72" s="4"/>
      <c r="F72" s="4"/>
      <c r="G72" s="5" t="s">
        <v>17</v>
      </c>
      <c r="H72" s="4">
        <v>510</v>
      </c>
      <c r="I72" s="9">
        <f t="shared" si="4"/>
        <v>459</v>
      </c>
      <c r="J72" s="9">
        <f t="shared" si="5"/>
        <v>413.1</v>
      </c>
      <c r="K72" s="4"/>
    </row>
    <row r="73" spans="1:11" ht="57" x14ac:dyDescent="0.15">
      <c r="A73" s="4">
        <v>69</v>
      </c>
      <c r="B73" s="13" t="s">
        <v>234</v>
      </c>
      <c r="C73" s="4" t="s">
        <v>235</v>
      </c>
      <c r="D73" s="5" t="s">
        <v>236</v>
      </c>
      <c r="E73" s="4" t="s">
        <v>237</v>
      </c>
      <c r="F73" s="4"/>
      <c r="G73" s="5" t="s">
        <v>17</v>
      </c>
      <c r="H73" s="4">
        <f>VLOOKUP(B73,[1]Sheet1!$B:$H,7,FALSE)</f>
        <v>2380</v>
      </c>
      <c r="I73" s="9">
        <f t="shared" si="4"/>
        <v>2142</v>
      </c>
      <c r="J73" s="9">
        <f t="shared" si="5"/>
        <v>1927.8</v>
      </c>
      <c r="K73" s="4"/>
    </row>
    <row r="74" spans="1:11" ht="28.5" x14ac:dyDescent="0.15">
      <c r="A74" s="4">
        <v>70</v>
      </c>
      <c r="B74" s="13" t="s">
        <v>238</v>
      </c>
      <c r="C74" s="4" t="s">
        <v>239</v>
      </c>
      <c r="D74" s="4"/>
      <c r="E74" s="4"/>
      <c r="F74" s="4"/>
      <c r="G74" s="5" t="s">
        <v>17</v>
      </c>
      <c r="H74" s="4">
        <v>714</v>
      </c>
      <c r="I74" s="9">
        <f t="shared" si="4"/>
        <v>642.6</v>
      </c>
      <c r="J74" s="9">
        <f t="shared" si="5"/>
        <v>578.34</v>
      </c>
      <c r="K74" s="4"/>
    </row>
    <row r="75" spans="1:11" ht="57" x14ac:dyDescent="0.15">
      <c r="A75" s="4">
        <v>71</v>
      </c>
      <c r="B75" s="13" t="s">
        <v>240</v>
      </c>
      <c r="C75" s="5" t="s">
        <v>241</v>
      </c>
      <c r="D75" s="4" t="s">
        <v>242</v>
      </c>
      <c r="E75" s="4" t="s">
        <v>243</v>
      </c>
      <c r="F75" s="4"/>
      <c r="G75" s="5" t="s">
        <v>17</v>
      </c>
      <c r="H75" s="4">
        <v>2500</v>
      </c>
      <c r="I75" s="9">
        <f t="shared" si="4"/>
        <v>2250</v>
      </c>
      <c r="J75" s="9">
        <f t="shared" si="5"/>
        <v>2025</v>
      </c>
      <c r="K75" s="4"/>
    </row>
    <row r="76" spans="1:11" ht="28.5" x14ac:dyDescent="0.15">
      <c r="A76" s="4">
        <v>72</v>
      </c>
      <c r="B76" s="13" t="s">
        <v>244</v>
      </c>
      <c r="C76" s="4" t="s">
        <v>245</v>
      </c>
      <c r="D76" s="4"/>
      <c r="E76" s="4"/>
      <c r="F76" s="4"/>
      <c r="G76" s="5" t="s">
        <v>17</v>
      </c>
      <c r="H76" s="4">
        <v>750</v>
      </c>
      <c r="I76" s="9">
        <f t="shared" si="4"/>
        <v>675</v>
      </c>
      <c r="J76" s="9">
        <f t="shared" si="5"/>
        <v>607.5</v>
      </c>
      <c r="K76" s="4"/>
    </row>
    <row r="77" spans="1:11" ht="28.5" x14ac:dyDescent="0.15">
      <c r="A77" s="4">
        <v>73</v>
      </c>
      <c r="B77" s="13" t="s">
        <v>246</v>
      </c>
      <c r="C77" s="4" t="s">
        <v>247</v>
      </c>
      <c r="D77" s="4"/>
      <c r="E77" s="4"/>
      <c r="F77" s="4"/>
      <c r="G77" s="5" t="s">
        <v>17</v>
      </c>
      <c r="H77" s="4">
        <v>2500</v>
      </c>
      <c r="I77" s="9">
        <f t="shared" si="4"/>
        <v>2250</v>
      </c>
      <c r="J77" s="9">
        <f t="shared" si="5"/>
        <v>2025</v>
      </c>
      <c r="K77" s="4"/>
    </row>
    <row r="78" spans="1:11" ht="57" x14ac:dyDescent="0.15">
      <c r="A78" s="4">
        <v>74</v>
      </c>
      <c r="B78" s="13" t="s">
        <v>248</v>
      </c>
      <c r="C78" s="4" t="s">
        <v>249</v>
      </c>
      <c r="D78" s="4" t="s">
        <v>250</v>
      </c>
      <c r="E78" s="4" t="s">
        <v>243</v>
      </c>
      <c r="F78" s="4"/>
      <c r="G78" s="5" t="s">
        <v>17</v>
      </c>
      <c r="H78" s="4">
        <f>VLOOKUP(B78,[1]Sheet1!$B:$H,7,FALSE)</f>
        <v>2618</v>
      </c>
      <c r="I78" s="9">
        <f t="shared" si="4"/>
        <v>2356.1999999999998</v>
      </c>
      <c r="J78" s="9">
        <f t="shared" si="5"/>
        <v>2120.58</v>
      </c>
      <c r="K78" s="4"/>
    </row>
    <row r="79" spans="1:11" ht="28.5" x14ac:dyDescent="0.15">
      <c r="A79" s="4">
        <v>75</v>
      </c>
      <c r="B79" s="13" t="s">
        <v>251</v>
      </c>
      <c r="C79" s="4" t="s">
        <v>252</v>
      </c>
      <c r="D79" s="4"/>
      <c r="E79" s="4"/>
      <c r="F79" s="4"/>
      <c r="G79" s="5" t="s">
        <v>17</v>
      </c>
      <c r="H79" s="4">
        <v>785</v>
      </c>
      <c r="I79" s="9">
        <f t="shared" si="4"/>
        <v>706.5</v>
      </c>
      <c r="J79" s="9">
        <f t="shared" si="5"/>
        <v>635.85</v>
      </c>
      <c r="K79" s="4"/>
    </row>
    <row r="80" spans="1:11" ht="71.25" x14ac:dyDescent="0.15">
      <c r="A80" s="4">
        <v>76</v>
      </c>
      <c r="B80" s="13" t="s">
        <v>253</v>
      </c>
      <c r="C80" s="4" t="s">
        <v>254</v>
      </c>
      <c r="D80" s="4" t="s">
        <v>255</v>
      </c>
      <c r="E80" s="4" t="s">
        <v>256</v>
      </c>
      <c r="F80" s="4"/>
      <c r="G80" s="5" t="s">
        <v>17</v>
      </c>
      <c r="H80" s="4">
        <v>4000</v>
      </c>
      <c r="I80" s="9">
        <f t="shared" si="4"/>
        <v>3600</v>
      </c>
      <c r="J80" s="9">
        <f t="shared" si="5"/>
        <v>3240</v>
      </c>
      <c r="K80" s="4" t="s">
        <v>257</v>
      </c>
    </row>
    <row r="81" spans="1:11" ht="42.75" x14ac:dyDescent="0.15">
      <c r="A81" s="4">
        <v>77</v>
      </c>
      <c r="B81" s="13" t="s">
        <v>258</v>
      </c>
      <c r="C81" s="4" t="s">
        <v>259</v>
      </c>
      <c r="D81" s="4"/>
      <c r="E81" s="4"/>
      <c r="F81" s="4"/>
      <c r="G81" s="5" t="s">
        <v>17</v>
      </c>
      <c r="H81" s="4">
        <v>400</v>
      </c>
      <c r="I81" s="9">
        <f t="shared" si="4"/>
        <v>360</v>
      </c>
      <c r="J81" s="9">
        <f t="shared" si="5"/>
        <v>324</v>
      </c>
      <c r="K81" s="4" t="s">
        <v>257</v>
      </c>
    </row>
    <row r="82" spans="1:11" ht="42.75" x14ac:dyDescent="0.15">
      <c r="A82" s="4">
        <v>78</v>
      </c>
      <c r="B82" s="13" t="s">
        <v>260</v>
      </c>
      <c r="C82" s="4" t="s">
        <v>261</v>
      </c>
      <c r="D82" s="4"/>
      <c r="E82" s="4"/>
      <c r="F82" s="4"/>
      <c r="G82" s="5" t="s">
        <v>17</v>
      </c>
      <c r="H82" s="4">
        <v>1200</v>
      </c>
      <c r="I82" s="9">
        <f t="shared" si="4"/>
        <v>1080</v>
      </c>
      <c r="J82" s="9">
        <f t="shared" si="5"/>
        <v>972</v>
      </c>
      <c r="K82" s="4" t="s">
        <v>257</v>
      </c>
    </row>
    <row r="83" spans="1:11" ht="71.25" x14ac:dyDescent="0.15">
      <c r="A83" s="4">
        <v>79</v>
      </c>
      <c r="B83" s="13" t="s">
        <v>262</v>
      </c>
      <c r="C83" s="5" t="s">
        <v>263</v>
      </c>
      <c r="D83" s="5" t="s">
        <v>264</v>
      </c>
      <c r="E83" s="4" t="s">
        <v>265</v>
      </c>
      <c r="F83" s="8" t="s">
        <v>266</v>
      </c>
      <c r="G83" s="5" t="s">
        <v>17</v>
      </c>
      <c r="H83" s="4">
        <f>VLOOKUP(B83,[1]Sheet1!$B:$H,7,FALSE)</f>
        <v>1230</v>
      </c>
      <c r="I83" s="9">
        <f t="shared" si="4"/>
        <v>1107</v>
      </c>
      <c r="J83" s="9">
        <f t="shared" si="5"/>
        <v>996.3</v>
      </c>
      <c r="K83" s="4"/>
    </row>
    <row r="84" spans="1:11" ht="28.5" x14ac:dyDescent="0.15">
      <c r="A84" s="4">
        <v>80</v>
      </c>
      <c r="B84" s="13" t="s">
        <v>267</v>
      </c>
      <c r="C84" s="4" t="s">
        <v>268</v>
      </c>
      <c r="D84" s="4"/>
      <c r="E84" s="4"/>
      <c r="F84" s="8" t="s">
        <v>266</v>
      </c>
      <c r="G84" s="5" t="s">
        <v>17</v>
      </c>
      <c r="H84" s="4">
        <v>369</v>
      </c>
      <c r="I84" s="9">
        <f t="shared" si="4"/>
        <v>332.1</v>
      </c>
      <c r="J84" s="9">
        <f t="shared" si="5"/>
        <v>298.89</v>
      </c>
      <c r="K84" s="4"/>
    </row>
    <row r="85" spans="1:11" ht="57" x14ac:dyDescent="0.15">
      <c r="A85" s="4">
        <v>81</v>
      </c>
      <c r="B85" s="13" t="s">
        <v>269</v>
      </c>
      <c r="C85" s="5" t="s">
        <v>270</v>
      </c>
      <c r="D85" s="5" t="s">
        <v>271</v>
      </c>
      <c r="E85" s="4" t="s">
        <v>211</v>
      </c>
      <c r="F85" s="4"/>
      <c r="G85" s="5" t="s">
        <v>17</v>
      </c>
      <c r="H85" s="4">
        <f>VLOOKUP(B85,[1]Sheet1!$B:$H,7,FALSE)</f>
        <v>858</v>
      </c>
      <c r="I85" s="9">
        <f t="shared" si="4"/>
        <v>772.2</v>
      </c>
      <c r="J85" s="9">
        <f t="shared" si="5"/>
        <v>694.98</v>
      </c>
      <c r="K85" s="4"/>
    </row>
    <row r="86" spans="1:11" ht="28.5" x14ac:dyDescent="0.15">
      <c r="A86" s="4">
        <v>82</v>
      </c>
      <c r="B86" s="13" t="s">
        <v>272</v>
      </c>
      <c r="C86" s="4" t="s">
        <v>273</v>
      </c>
      <c r="D86" s="4"/>
      <c r="E86" s="4"/>
      <c r="F86" s="4"/>
      <c r="G86" s="5" t="s">
        <v>17</v>
      </c>
      <c r="H86" s="4">
        <v>257</v>
      </c>
      <c r="I86" s="9">
        <f t="shared" si="4"/>
        <v>231.3</v>
      </c>
      <c r="J86" s="9">
        <f t="shared" si="5"/>
        <v>208.17</v>
      </c>
      <c r="K86" s="4"/>
    </row>
    <row r="87" spans="1:11" ht="71.25" x14ac:dyDescent="0.15">
      <c r="A87" s="4">
        <v>83</v>
      </c>
      <c r="B87" s="13" t="s">
        <v>274</v>
      </c>
      <c r="C87" s="5" t="s">
        <v>275</v>
      </c>
      <c r="D87" s="5" t="s">
        <v>276</v>
      </c>
      <c r="E87" s="4" t="s">
        <v>277</v>
      </c>
      <c r="F87" s="4"/>
      <c r="G87" s="5" t="s">
        <v>17</v>
      </c>
      <c r="H87" s="4">
        <f>VLOOKUP(B87,[1]Sheet1!$B:$H,7,FALSE)</f>
        <v>1574</v>
      </c>
      <c r="I87" s="9">
        <f t="shared" si="4"/>
        <v>1416.6</v>
      </c>
      <c r="J87" s="9">
        <f t="shared" si="5"/>
        <v>1274.94</v>
      </c>
      <c r="K87" s="4"/>
    </row>
    <row r="88" spans="1:11" ht="28.5" x14ac:dyDescent="0.15">
      <c r="A88" s="4">
        <v>84</v>
      </c>
      <c r="B88" s="13" t="s">
        <v>278</v>
      </c>
      <c r="C88" s="4" t="s">
        <v>279</v>
      </c>
      <c r="D88" s="4"/>
      <c r="E88" s="4"/>
      <c r="F88" s="4"/>
      <c r="G88" s="5" t="s">
        <v>17</v>
      </c>
      <c r="H88" s="4">
        <v>472</v>
      </c>
      <c r="I88" s="9">
        <f t="shared" si="4"/>
        <v>424.8</v>
      </c>
      <c r="J88" s="9">
        <f t="shared" si="5"/>
        <v>382.32</v>
      </c>
      <c r="K88" s="4"/>
    </row>
    <row r="89" spans="1:11" ht="71.25" x14ac:dyDescent="0.15">
      <c r="A89" s="4">
        <v>85</v>
      </c>
      <c r="B89" s="13" t="s">
        <v>280</v>
      </c>
      <c r="C89" s="5" t="s">
        <v>281</v>
      </c>
      <c r="D89" s="5" t="s">
        <v>282</v>
      </c>
      <c r="E89" s="4" t="s">
        <v>283</v>
      </c>
      <c r="F89" s="4"/>
      <c r="G89" s="5" t="s">
        <v>17</v>
      </c>
      <c r="H89" s="4">
        <f>VLOOKUP(B89,[1]Sheet1!$B:$H,7,FALSE)</f>
        <v>2780</v>
      </c>
      <c r="I89" s="9">
        <f t="shared" si="4"/>
        <v>2502</v>
      </c>
      <c r="J89" s="9">
        <f t="shared" si="5"/>
        <v>2251.8000000000002</v>
      </c>
      <c r="K89" s="4"/>
    </row>
    <row r="90" spans="1:11" ht="28.5" x14ac:dyDescent="0.15">
      <c r="A90" s="4">
        <v>86</v>
      </c>
      <c r="B90" s="13" t="s">
        <v>284</v>
      </c>
      <c r="C90" s="4" t="s">
        <v>285</v>
      </c>
      <c r="D90" s="4"/>
      <c r="E90" s="4"/>
      <c r="F90" s="4"/>
      <c r="G90" s="5" t="s">
        <v>17</v>
      </c>
      <c r="H90" s="4">
        <v>834</v>
      </c>
      <c r="I90" s="9">
        <f t="shared" si="4"/>
        <v>750.6</v>
      </c>
      <c r="J90" s="9">
        <f t="shared" si="5"/>
        <v>675.54</v>
      </c>
      <c r="K90" s="4"/>
    </row>
    <row r="91" spans="1:11" ht="71.25" x14ac:dyDescent="0.15">
      <c r="A91" s="4">
        <v>87</v>
      </c>
      <c r="B91" s="13" t="s">
        <v>286</v>
      </c>
      <c r="C91" s="4" t="s">
        <v>287</v>
      </c>
      <c r="D91" s="4" t="s">
        <v>288</v>
      </c>
      <c r="E91" s="4" t="s">
        <v>289</v>
      </c>
      <c r="F91" s="11" t="s">
        <v>290</v>
      </c>
      <c r="G91" s="5" t="s">
        <v>17</v>
      </c>
      <c r="H91" s="4">
        <f>VLOOKUP(B91,[1]Sheet1!$B:$H,7,FALSE)</f>
        <v>91</v>
      </c>
      <c r="I91" s="9">
        <f t="shared" si="4"/>
        <v>81.900000000000006</v>
      </c>
      <c r="J91" s="9">
        <f t="shared" si="5"/>
        <v>73.709999999999994</v>
      </c>
      <c r="K91" s="4"/>
    </row>
    <row r="92" spans="1:11" ht="28.5" x14ac:dyDescent="0.15">
      <c r="A92" s="4">
        <v>88</v>
      </c>
      <c r="B92" s="13" t="s">
        <v>291</v>
      </c>
      <c r="C92" s="4" t="s">
        <v>292</v>
      </c>
      <c r="D92" s="4"/>
      <c r="E92" s="4"/>
      <c r="F92" s="11" t="s">
        <v>290</v>
      </c>
      <c r="G92" s="5" t="s">
        <v>17</v>
      </c>
      <c r="H92" s="4">
        <v>27</v>
      </c>
      <c r="I92" s="9">
        <f t="shared" si="4"/>
        <v>24.3</v>
      </c>
      <c r="J92" s="9">
        <f t="shared" si="5"/>
        <v>21.87</v>
      </c>
      <c r="K92" s="4"/>
    </row>
    <row r="93" spans="1:11" ht="71.25" x14ac:dyDescent="0.15">
      <c r="A93" s="4">
        <v>89</v>
      </c>
      <c r="B93" s="13" t="s">
        <v>293</v>
      </c>
      <c r="C93" s="5" t="s">
        <v>294</v>
      </c>
      <c r="D93" s="5" t="s">
        <v>295</v>
      </c>
      <c r="E93" s="4" t="s">
        <v>296</v>
      </c>
      <c r="F93" s="4"/>
      <c r="G93" s="5" t="s">
        <v>17</v>
      </c>
      <c r="H93" s="4">
        <f>VLOOKUP(B93,[1]Sheet1!$B:$H,7,FALSE)</f>
        <v>2210</v>
      </c>
      <c r="I93" s="9">
        <f t="shared" si="4"/>
        <v>1989</v>
      </c>
      <c r="J93" s="9">
        <f t="shared" si="5"/>
        <v>1790.1</v>
      </c>
      <c r="K93" s="4"/>
    </row>
    <row r="94" spans="1:11" ht="28.5" x14ac:dyDescent="0.15">
      <c r="A94" s="4">
        <v>90</v>
      </c>
      <c r="B94" s="13" t="s">
        <v>297</v>
      </c>
      <c r="C94" s="4" t="s">
        <v>298</v>
      </c>
      <c r="D94" s="4"/>
      <c r="E94" s="4"/>
      <c r="F94" s="4"/>
      <c r="G94" s="5" t="s">
        <v>17</v>
      </c>
      <c r="H94" s="4">
        <v>663</v>
      </c>
      <c r="I94" s="9">
        <f t="shared" si="4"/>
        <v>596.70000000000005</v>
      </c>
      <c r="J94" s="9">
        <f t="shared" si="5"/>
        <v>537.03</v>
      </c>
      <c r="K94" s="4"/>
    </row>
    <row r="95" spans="1:11" ht="71.25" x14ac:dyDescent="0.15">
      <c r="A95" s="4">
        <v>91</v>
      </c>
      <c r="B95" s="13" t="s">
        <v>299</v>
      </c>
      <c r="C95" s="4" t="s">
        <v>300</v>
      </c>
      <c r="D95" s="4" t="s">
        <v>301</v>
      </c>
      <c r="E95" s="4" t="s">
        <v>296</v>
      </c>
      <c r="F95" s="4"/>
      <c r="G95" s="5" t="s">
        <v>17</v>
      </c>
      <c r="H95" s="4">
        <f>VLOOKUP(B95,[1]Sheet1!$B:$H,7,FALSE)</f>
        <v>2560</v>
      </c>
      <c r="I95" s="9">
        <f t="shared" si="4"/>
        <v>2304</v>
      </c>
      <c r="J95" s="9">
        <f t="shared" si="5"/>
        <v>2073.6</v>
      </c>
      <c r="K95" s="4" t="s">
        <v>302</v>
      </c>
    </row>
    <row r="96" spans="1:11" ht="42.75" x14ac:dyDescent="0.15">
      <c r="A96" s="4">
        <v>92</v>
      </c>
      <c r="B96" s="13" t="s">
        <v>303</v>
      </c>
      <c r="C96" s="4" t="s">
        <v>304</v>
      </c>
      <c r="D96" s="4"/>
      <c r="E96" s="4"/>
      <c r="F96" s="4"/>
      <c r="G96" s="5" t="s">
        <v>17</v>
      </c>
      <c r="H96" s="4">
        <v>768</v>
      </c>
      <c r="I96" s="9">
        <f t="shared" si="4"/>
        <v>691.2</v>
      </c>
      <c r="J96" s="9">
        <f t="shared" si="5"/>
        <v>622.08000000000004</v>
      </c>
      <c r="K96" s="4" t="s">
        <v>302</v>
      </c>
    </row>
    <row r="97" spans="1:11" ht="57" x14ac:dyDescent="0.15">
      <c r="A97" s="4">
        <v>93</v>
      </c>
      <c r="B97" s="13" t="s">
        <v>305</v>
      </c>
      <c r="C97" s="5" t="s">
        <v>306</v>
      </c>
      <c r="D97" s="5" t="s">
        <v>307</v>
      </c>
      <c r="E97" s="4" t="s">
        <v>308</v>
      </c>
      <c r="F97" s="4"/>
      <c r="G97" s="5" t="s">
        <v>17</v>
      </c>
      <c r="H97" s="4">
        <f>VLOOKUP(B97,[1]Sheet1!$B:$H,7,FALSE)</f>
        <v>3230</v>
      </c>
      <c r="I97" s="9">
        <f t="shared" si="4"/>
        <v>2907</v>
      </c>
      <c r="J97" s="9">
        <f t="shared" si="5"/>
        <v>2616.3000000000002</v>
      </c>
      <c r="K97" s="4"/>
    </row>
    <row r="98" spans="1:11" ht="28.5" x14ac:dyDescent="0.15">
      <c r="A98" s="4">
        <v>94</v>
      </c>
      <c r="B98" s="13" t="s">
        <v>309</v>
      </c>
      <c r="C98" s="4" t="s">
        <v>310</v>
      </c>
      <c r="D98" s="4"/>
      <c r="E98" s="4"/>
      <c r="F98" s="4"/>
      <c r="G98" s="5" t="s">
        <v>17</v>
      </c>
      <c r="H98" s="4">
        <f>VLOOKUP(B98,[1]Sheet1!$B:$H,7,FALSE)</f>
        <v>510</v>
      </c>
      <c r="I98" s="9">
        <f t="shared" si="4"/>
        <v>459</v>
      </c>
      <c r="J98" s="9">
        <f t="shared" si="5"/>
        <v>413.1</v>
      </c>
      <c r="K98" s="4"/>
    </row>
    <row r="99" spans="1:11" ht="28.5" x14ac:dyDescent="0.15">
      <c r="A99" s="4">
        <v>95</v>
      </c>
      <c r="B99" s="13" t="s">
        <v>311</v>
      </c>
      <c r="C99" s="4" t="s">
        <v>312</v>
      </c>
      <c r="D99" s="4"/>
      <c r="E99" s="4"/>
      <c r="F99" s="4"/>
      <c r="G99" s="5" t="s">
        <v>17</v>
      </c>
      <c r="H99" s="4">
        <v>1070</v>
      </c>
      <c r="I99" s="9">
        <v>963</v>
      </c>
      <c r="J99" s="9">
        <v>867</v>
      </c>
      <c r="K99" s="4"/>
    </row>
    <row r="100" spans="1:11" ht="28.5" x14ac:dyDescent="0.15">
      <c r="A100" s="4">
        <v>96</v>
      </c>
      <c r="B100" s="13" t="s">
        <v>313</v>
      </c>
      <c r="C100" s="4" t="s">
        <v>314</v>
      </c>
      <c r="D100" s="4"/>
      <c r="E100" s="4"/>
      <c r="F100" s="4"/>
      <c r="G100" s="5" t="s">
        <v>17</v>
      </c>
      <c r="H100" s="4">
        <v>969</v>
      </c>
      <c r="I100" s="9">
        <f t="shared" si="4"/>
        <v>872.1</v>
      </c>
      <c r="J100" s="9">
        <f t="shared" si="5"/>
        <v>784.89</v>
      </c>
      <c r="K100" s="4"/>
    </row>
    <row r="101" spans="1:11" ht="71.25" x14ac:dyDescent="0.15">
      <c r="A101" s="4">
        <v>97</v>
      </c>
      <c r="B101" s="13" t="s">
        <v>315</v>
      </c>
      <c r="C101" s="5" t="s">
        <v>316</v>
      </c>
      <c r="D101" s="4" t="s">
        <v>317</v>
      </c>
      <c r="E101" s="4" t="s">
        <v>318</v>
      </c>
      <c r="F101" s="4" t="s">
        <v>319</v>
      </c>
      <c r="G101" s="5" t="s">
        <v>17</v>
      </c>
      <c r="H101" s="4">
        <f>VLOOKUP(B101,[1]Sheet1!$B:$H,7,FALSE)</f>
        <v>2400</v>
      </c>
      <c r="I101" s="9">
        <f t="shared" si="4"/>
        <v>2160</v>
      </c>
      <c r="J101" s="9">
        <f t="shared" si="5"/>
        <v>1944</v>
      </c>
      <c r="K101" s="4"/>
    </row>
    <row r="102" spans="1:11" ht="28.5" x14ac:dyDescent="0.15">
      <c r="A102" s="4">
        <v>98</v>
      </c>
      <c r="B102" s="13" t="s">
        <v>320</v>
      </c>
      <c r="C102" s="4" t="s">
        <v>321</v>
      </c>
      <c r="D102" s="4"/>
      <c r="E102" s="4"/>
      <c r="F102" s="4" t="s">
        <v>319</v>
      </c>
      <c r="G102" s="5" t="s">
        <v>17</v>
      </c>
      <c r="H102" s="4">
        <v>720</v>
      </c>
      <c r="I102" s="9">
        <f t="shared" ref="I102:I133" si="6">H102*90%</f>
        <v>648</v>
      </c>
      <c r="J102" s="9">
        <f t="shared" ref="J102:J133" si="7">I102*90%</f>
        <v>583.20000000000005</v>
      </c>
      <c r="K102" s="4"/>
    </row>
    <row r="103" spans="1:11" ht="71.25" x14ac:dyDescent="0.15">
      <c r="A103" s="4">
        <v>99</v>
      </c>
      <c r="B103" s="13" t="s">
        <v>322</v>
      </c>
      <c r="C103" s="4" t="s">
        <v>323</v>
      </c>
      <c r="D103" s="4" t="s">
        <v>324</v>
      </c>
      <c r="E103" s="4" t="s">
        <v>318</v>
      </c>
      <c r="F103" s="4"/>
      <c r="G103" s="5" t="s">
        <v>17</v>
      </c>
      <c r="H103" s="4">
        <f>VLOOKUP(B103,[1]Sheet1!$B:$H,7,FALSE)</f>
        <v>3200</v>
      </c>
      <c r="I103" s="9">
        <f t="shared" si="6"/>
        <v>2880</v>
      </c>
      <c r="J103" s="9">
        <f t="shared" si="7"/>
        <v>2592</v>
      </c>
      <c r="K103" s="4" t="s">
        <v>325</v>
      </c>
    </row>
    <row r="104" spans="1:11" ht="57" x14ac:dyDescent="0.15">
      <c r="A104" s="4">
        <v>100</v>
      </c>
      <c r="B104" s="13" t="s">
        <v>326</v>
      </c>
      <c r="C104" s="4" t="s">
        <v>327</v>
      </c>
      <c r="D104" s="4"/>
      <c r="E104" s="4"/>
      <c r="F104" s="4"/>
      <c r="G104" s="5" t="s">
        <v>17</v>
      </c>
      <c r="H104" s="4">
        <v>960</v>
      </c>
      <c r="I104" s="9">
        <f t="shared" si="6"/>
        <v>864</v>
      </c>
      <c r="J104" s="9">
        <f t="shared" si="7"/>
        <v>777.6</v>
      </c>
      <c r="K104" s="4" t="s">
        <v>325</v>
      </c>
    </row>
    <row r="105" spans="1:11" ht="57" x14ac:dyDescent="0.15">
      <c r="A105" s="4">
        <v>101</v>
      </c>
      <c r="B105" s="13" t="s">
        <v>328</v>
      </c>
      <c r="C105" s="4" t="s">
        <v>329</v>
      </c>
      <c r="D105" s="4" t="s">
        <v>330</v>
      </c>
      <c r="E105" s="4" t="s">
        <v>331</v>
      </c>
      <c r="F105" s="4" t="s">
        <v>332</v>
      </c>
      <c r="G105" s="5" t="s">
        <v>17</v>
      </c>
      <c r="H105" s="4">
        <f>VLOOKUP(B105,[1]Sheet1!$B:$H,7,FALSE)</f>
        <v>1500</v>
      </c>
      <c r="I105" s="9">
        <f t="shared" si="6"/>
        <v>1350</v>
      </c>
      <c r="J105" s="9">
        <f t="shared" si="7"/>
        <v>1215</v>
      </c>
      <c r="K105" s="4" t="s">
        <v>333</v>
      </c>
    </row>
    <row r="106" spans="1:11" ht="28.5" x14ac:dyDescent="0.15">
      <c r="A106" s="4">
        <v>102</v>
      </c>
      <c r="B106" s="13" t="s">
        <v>334</v>
      </c>
      <c r="C106" s="4" t="s">
        <v>335</v>
      </c>
      <c r="D106" s="4"/>
      <c r="E106" s="4"/>
      <c r="F106" s="4" t="s">
        <v>332</v>
      </c>
      <c r="G106" s="5" t="s">
        <v>17</v>
      </c>
      <c r="H106" s="4">
        <v>450</v>
      </c>
      <c r="I106" s="9">
        <f t="shared" si="6"/>
        <v>405</v>
      </c>
      <c r="J106" s="9">
        <f t="shared" si="7"/>
        <v>364.5</v>
      </c>
      <c r="K106" s="4" t="s">
        <v>333</v>
      </c>
    </row>
    <row r="107" spans="1:11" ht="57" x14ac:dyDescent="0.15">
      <c r="A107" s="4">
        <v>103</v>
      </c>
      <c r="B107" s="13" t="s">
        <v>336</v>
      </c>
      <c r="C107" s="4" t="s">
        <v>337</v>
      </c>
      <c r="D107" s="4" t="s">
        <v>338</v>
      </c>
      <c r="E107" s="4" t="s">
        <v>339</v>
      </c>
      <c r="F107" s="4"/>
      <c r="G107" s="5" t="s">
        <v>17</v>
      </c>
      <c r="H107" s="4">
        <v>1500</v>
      </c>
      <c r="I107" s="9">
        <f t="shared" si="6"/>
        <v>1350</v>
      </c>
      <c r="J107" s="9">
        <f t="shared" si="7"/>
        <v>1215</v>
      </c>
      <c r="K107" s="4" t="s">
        <v>333</v>
      </c>
    </row>
    <row r="108" spans="1:11" ht="28.5" x14ac:dyDescent="0.15">
      <c r="A108" s="4">
        <v>104</v>
      </c>
      <c r="B108" s="13" t="s">
        <v>340</v>
      </c>
      <c r="C108" s="4" t="s">
        <v>341</v>
      </c>
      <c r="D108" s="4"/>
      <c r="E108" s="4"/>
      <c r="F108" s="4"/>
      <c r="G108" s="5" t="s">
        <v>17</v>
      </c>
      <c r="H108" s="4">
        <v>450</v>
      </c>
      <c r="I108" s="9">
        <f t="shared" si="6"/>
        <v>405</v>
      </c>
      <c r="J108" s="9">
        <f t="shared" si="7"/>
        <v>364.5</v>
      </c>
      <c r="K108" s="4" t="s">
        <v>333</v>
      </c>
    </row>
    <row r="109" spans="1:11" ht="57" x14ac:dyDescent="0.15">
      <c r="A109" s="4">
        <v>105</v>
      </c>
      <c r="B109" s="13" t="s">
        <v>342</v>
      </c>
      <c r="C109" s="4" t="s">
        <v>343</v>
      </c>
      <c r="D109" s="4" t="s">
        <v>344</v>
      </c>
      <c r="E109" s="4" t="s">
        <v>331</v>
      </c>
      <c r="F109" s="4" t="s">
        <v>332</v>
      </c>
      <c r="G109" s="5" t="s">
        <v>17</v>
      </c>
      <c r="H109" s="4">
        <f>VLOOKUP(B109,[1]Sheet1!$B:$H,7,FALSE)</f>
        <v>1800</v>
      </c>
      <c r="I109" s="9">
        <f t="shared" si="6"/>
        <v>1620</v>
      </c>
      <c r="J109" s="9">
        <f t="shared" si="7"/>
        <v>1458</v>
      </c>
      <c r="K109" s="4" t="s">
        <v>345</v>
      </c>
    </row>
    <row r="110" spans="1:11" ht="42.75" x14ac:dyDescent="0.15">
      <c r="A110" s="4">
        <v>106</v>
      </c>
      <c r="B110" s="13" t="s">
        <v>346</v>
      </c>
      <c r="C110" s="4" t="s">
        <v>347</v>
      </c>
      <c r="D110" s="4"/>
      <c r="E110" s="4"/>
      <c r="F110" s="4" t="s">
        <v>332</v>
      </c>
      <c r="G110" s="5" t="s">
        <v>17</v>
      </c>
      <c r="H110" s="4">
        <v>540</v>
      </c>
      <c r="I110" s="9">
        <f t="shared" si="6"/>
        <v>486</v>
      </c>
      <c r="J110" s="9">
        <f t="shared" si="7"/>
        <v>437.4</v>
      </c>
      <c r="K110" s="4" t="s">
        <v>345</v>
      </c>
    </row>
    <row r="111" spans="1:11" ht="57" x14ac:dyDescent="0.15">
      <c r="A111" s="4">
        <v>107</v>
      </c>
      <c r="B111" s="13" t="s">
        <v>348</v>
      </c>
      <c r="C111" s="5" t="s">
        <v>349</v>
      </c>
      <c r="D111" s="4" t="s">
        <v>350</v>
      </c>
      <c r="E111" s="4" t="s">
        <v>351</v>
      </c>
      <c r="F111" s="4"/>
      <c r="G111" s="4" t="s">
        <v>17</v>
      </c>
      <c r="H111" s="4">
        <f>VLOOKUP(B111,[1]Sheet1!$B:$H,7,FALSE)</f>
        <v>3347</v>
      </c>
      <c r="I111" s="9">
        <f t="shared" si="6"/>
        <v>3012.3</v>
      </c>
      <c r="J111" s="9">
        <f t="shared" si="7"/>
        <v>2711.07</v>
      </c>
      <c r="K111" s="4"/>
    </row>
    <row r="112" spans="1:11" ht="28.5" x14ac:dyDescent="0.15">
      <c r="A112" s="4">
        <v>108</v>
      </c>
      <c r="B112" s="13" t="s">
        <v>352</v>
      </c>
      <c r="C112" s="4" t="s">
        <v>353</v>
      </c>
      <c r="D112" s="4"/>
      <c r="E112" s="4"/>
      <c r="F112" s="4"/>
      <c r="G112" s="4" t="s">
        <v>17</v>
      </c>
      <c r="H112" s="4">
        <f>VLOOKUP(B112,[1]Sheet1!$B:$H,7,FALSE)</f>
        <v>334</v>
      </c>
      <c r="I112" s="9">
        <f t="shared" si="6"/>
        <v>300.60000000000002</v>
      </c>
      <c r="J112" s="9">
        <f t="shared" si="7"/>
        <v>270.54000000000002</v>
      </c>
      <c r="K112" s="4"/>
    </row>
    <row r="113" spans="1:11" ht="28.5" x14ac:dyDescent="0.15">
      <c r="A113" s="4">
        <v>109</v>
      </c>
      <c r="B113" s="13" t="s">
        <v>354</v>
      </c>
      <c r="C113" s="4" t="s">
        <v>355</v>
      </c>
      <c r="D113" s="4"/>
      <c r="E113" s="4"/>
      <c r="F113" s="4"/>
      <c r="G113" s="4" t="s">
        <v>17</v>
      </c>
      <c r="H113" s="4">
        <v>1004</v>
      </c>
      <c r="I113" s="9">
        <f t="shared" si="6"/>
        <v>903.6</v>
      </c>
      <c r="J113" s="9">
        <f t="shared" si="7"/>
        <v>813.24</v>
      </c>
      <c r="K113" s="4"/>
    </row>
    <row r="114" spans="1:11" ht="71.25" x14ac:dyDescent="0.15">
      <c r="A114" s="4">
        <v>110</v>
      </c>
      <c r="B114" s="13" t="s">
        <v>356</v>
      </c>
      <c r="C114" s="4" t="s">
        <v>357</v>
      </c>
      <c r="D114" s="5" t="s">
        <v>358</v>
      </c>
      <c r="E114" s="4" t="s">
        <v>359</v>
      </c>
      <c r="F114" s="4" t="s">
        <v>184</v>
      </c>
      <c r="G114" s="4" t="s">
        <v>27</v>
      </c>
      <c r="H114" s="4">
        <f>VLOOKUP(B114,[1]Sheet1!$B:$H,7,FALSE)</f>
        <v>2940</v>
      </c>
      <c r="I114" s="9">
        <f t="shared" si="6"/>
        <v>2646</v>
      </c>
      <c r="J114" s="9">
        <f t="shared" si="7"/>
        <v>2381.4</v>
      </c>
      <c r="K114" s="4"/>
    </row>
    <row r="115" spans="1:11" ht="28.5" x14ac:dyDescent="0.15">
      <c r="A115" s="4">
        <v>111</v>
      </c>
      <c r="B115" s="13" t="s">
        <v>360</v>
      </c>
      <c r="C115" s="4" t="s">
        <v>361</v>
      </c>
      <c r="D115" s="4"/>
      <c r="E115" s="4"/>
      <c r="F115" s="4" t="s">
        <v>184</v>
      </c>
      <c r="G115" s="4" t="s">
        <v>27</v>
      </c>
      <c r="H115" s="4">
        <v>882</v>
      </c>
      <c r="I115" s="9">
        <f t="shared" si="6"/>
        <v>793.8</v>
      </c>
      <c r="J115" s="9">
        <f t="shared" si="7"/>
        <v>714.42</v>
      </c>
      <c r="K115" s="4"/>
    </row>
    <row r="116" spans="1:11" ht="28.5" x14ac:dyDescent="0.15">
      <c r="A116" s="4">
        <v>112</v>
      </c>
      <c r="B116" s="13" t="s">
        <v>362</v>
      </c>
      <c r="C116" s="4" t="s">
        <v>363</v>
      </c>
      <c r="D116" s="4"/>
      <c r="E116" s="4"/>
      <c r="F116" s="4" t="s">
        <v>184</v>
      </c>
      <c r="G116" s="4" t="s">
        <v>27</v>
      </c>
      <c r="H116" s="4">
        <f>VLOOKUP(B116,[1]Sheet1!$B:$H,7,FALSE)</f>
        <v>2940</v>
      </c>
      <c r="I116" s="9">
        <f t="shared" si="6"/>
        <v>2646</v>
      </c>
      <c r="J116" s="9">
        <f t="shared" si="7"/>
        <v>2381.4</v>
      </c>
      <c r="K116" s="4"/>
    </row>
    <row r="117" spans="1:11" ht="71.25" x14ac:dyDescent="0.15">
      <c r="A117" s="4">
        <v>113</v>
      </c>
      <c r="B117" s="13" t="s">
        <v>364</v>
      </c>
      <c r="C117" s="5" t="s">
        <v>365</v>
      </c>
      <c r="D117" s="5" t="s">
        <v>366</v>
      </c>
      <c r="E117" s="4" t="s">
        <v>367</v>
      </c>
      <c r="F117" s="4"/>
      <c r="G117" s="4" t="s">
        <v>27</v>
      </c>
      <c r="H117" s="4">
        <f>VLOOKUP(B117,[1]Sheet1!$B:$H,7,FALSE)</f>
        <v>1260</v>
      </c>
      <c r="I117" s="9">
        <f t="shared" si="6"/>
        <v>1134</v>
      </c>
      <c r="J117" s="9">
        <f t="shared" si="7"/>
        <v>1020.6</v>
      </c>
      <c r="K117" s="4" t="s">
        <v>368</v>
      </c>
    </row>
    <row r="118" spans="1:11" ht="28.5" x14ac:dyDescent="0.15">
      <c r="A118" s="4">
        <v>114</v>
      </c>
      <c r="B118" s="13" t="s">
        <v>369</v>
      </c>
      <c r="C118" s="4" t="s">
        <v>370</v>
      </c>
      <c r="D118" s="4"/>
      <c r="E118" s="4"/>
      <c r="F118" s="4"/>
      <c r="G118" s="4" t="s">
        <v>27</v>
      </c>
      <c r="H118" s="4">
        <f>VLOOKUP(B118,[1]Sheet1!$B:$H,7,FALSE)</f>
        <v>378</v>
      </c>
      <c r="I118" s="9">
        <f t="shared" si="6"/>
        <v>340.2</v>
      </c>
      <c r="J118" s="9">
        <f t="shared" si="7"/>
        <v>306.18</v>
      </c>
      <c r="K118" s="4" t="s">
        <v>368</v>
      </c>
    </row>
    <row r="119" spans="1:11" ht="28.5" x14ac:dyDescent="0.15">
      <c r="A119" s="4">
        <v>115</v>
      </c>
      <c r="B119" s="13" t="s">
        <v>371</v>
      </c>
      <c r="C119" s="4" t="s">
        <v>372</v>
      </c>
      <c r="D119" s="4"/>
      <c r="E119" s="4"/>
      <c r="F119" s="4"/>
      <c r="G119" s="4" t="s">
        <v>27</v>
      </c>
      <c r="H119" s="4">
        <v>378</v>
      </c>
      <c r="I119" s="9">
        <f t="shared" si="6"/>
        <v>340.2</v>
      </c>
      <c r="J119" s="9">
        <f t="shared" si="7"/>
        <v>306.18</v>
      </c>
      <c r="K119" s="4" t="s">
        <v>368</v>
      </c>
    </row>
    <row r="120" spans="1:11" ht="71.25" x14ac:dyDescent="0.15">
      <c r="A120" s="4">
        <v>116</v>
      </c>
      <c r="B120" s="13" t="s">
        <v>373</v>
      </c>
      <c r="C120" s="5" t="s">
        <v>374</v>
      </c>
      <c r="D120" s="5" t="s">
        <v>375</v>
      </c>
      <c r="E120" s="4" t="s">
        <v>376</v>
      </c>
      <c r="F120" s="4"/>
      <c r="G120" s="4" t="s">
        <v>27</v>
      </c>
      <c r="H120" s="4">
        <f>VLOOKUP(B120,[1]Sheet1!$B:$H,7,FALSE)</f>
        <v>1150</v>
      </c>
      <c r="I120" s="9">
        <f t="shared" si="6"/>
        <v>1035</v>
      </c>
      <c r="J120" s="9">
        <f t="shared" si="7"/>
        <v>931.5</v>
      </c>
      <c r="K120" s="4"/>
    </row>
    <row r="121" spans="1:11" ht="28.5" x14ac:dyDescent="0.15">
      <c r="A121" s="4">
        <v>117</v>
      </c>
      <c r="B121" s="13" t="s">
        <v>377</v>
      </c>
      <c r="C121" s="4" t="s">
        <v>378</v>
      </c>
      <c r="D121" s="4"/>
      <c r="E121" s="4"/>
      <c r="F121" s="4"/>
      <c r="G121" s="4" t="s">
        <v>27</v>
      </c>
      <c r="H121" s="4">
        <v>2300</v>
      </c>
      <c r="I121" s="9">
        <f t="shared" si="6"/>
        <v>2070</v>
      </c>
      <c r="J121" s="9">
        <f t="shared" si="7"/>
        <v>1863</v>
      </c>
      <c r="K121" s="4"/>
    </row>
    <row r="122" spans="1:11" ht="28.5" x14ac:dyDescent="0.15">
      <c r="A122" s="4">
        <v>118</v>
      </c>
      <c r="B122" s="13" t="s">
        <v>379</v>
      </c>
      <c r="C122" s="4" t="s">
        <v>380</v>
      </c>
      <c r="D122" s="4"/>
      <c r="E122" s="4"/>
      <c r="F122" s="4"/>
      <c r="G122" s="4" t="s">
        <v>27</v>
      </c>
      <c r="H122" s="4">
        <v>345</v>
      </c>
      <c r="I122" s="9">
        <f t="shared" si="6"/>
        <v>310.5</v>
      </c>
      <c r="J122" s="9">
        <f t="shared" si="7"/>
        <v>279.45</v>
      </c>
      <c r="K122" s="4"/>
    </row>
    <row r="123" spans="1:11" ht="28.5" x14ac:dyDescent="0.15">
      <c r="A123" s="4">
        <v>119</v>
      </c>
      <c r="B123" s="13" t="s">
        <v>381</v>
      </c>
      <c r="C123" s="4" t="s">
        <v>382</v>
      </c>
      <c r="D123" s="4"/>
      <c r="E123" s="4"/>
      <c r="F123" s="4"/>
      <c r="G123" s="4" t="s">
        <v>27</v>
      </c>
      <c r="H123" s="4">
        <f>VLOOKUP(B123,[1]Sheet1!$B:$H,7,FALSE)</f>
        <v>1150</v>
      </c>
      <c r="I123" s="9">
        <f t="shared" si="6"/>
        <v>1035</v>
      </c>
      <c r="J123" s="9">
        <f t="shared" si="7"/>
        <v>931.5</v>
      </c>
      <c r="K123" s="4"/>
    </row>
    <row r="124" spans="1:11" ht="71.25" x14ac:dyDescent="0.15">
      <c r="A124" s="4">
        <v>120</v>
      </c>
      <c r="B124" s="13" t="s">
        <v>383</v>
      </c>
      <c r="C124" s="5" t="s">
        <v>384</v>
      </c>
      <c r="D124" s="4" t="s">
        <v>385</v>
      </c>
      <c r="E124" s="4" t="s">
        <v>386</v>
      </c>
      <c r="F124" s="4"/>
      <c r="G124" s="4" t="s">
        <v>27</v>
      </c>
      <c r="H124" s="4">
        <f>VLOOKUP(B124,[1]Sheet1!$B:$H,7,FALSE)</f>
        <v>1000</v>
      </c>
      <c r="I124" s="9">
        <f t="shared" si="6"/>
        <v>900</v>
      </c>
      <c r="J124" s="9">
        <f t="shared" si="7"/>
        <v>810</v>
      </c>
      <c r="K124" s="4"/>
    </row>
    <row r="125" spans="1:11" ht="28.5" x14ac:dyDescent="0.15">
      <c r="A125" s="4">
        <v>121</v>
      </c>
      <c r="B125" s="13" t="s">
        <v>387</v>
      </c>
      <c r="C125" s="4" t="s">
        <v>388</v>
      </c>
      <c r="D125" s="4"/>
      <c r="E125" s="4"/>
      <c r="F125" s="4"/>
      <c r="G125" s="4" t="s">
        <v>27</v>
      </c>
      <c r="H125" s="4">
        <v>300</v>
      </c>
      <c r="I125" s="9">
        <f t="shared" si="6"/>
        <v>270</v>
      </c>
      <c r="J125" s="9">
        <f t="shared" si="7"/>
        <v>243</v>
      </c>
      <c r="K125" s="4"/>
    </row>
    <row r="126" spans="1:11" ht="71.25" x14ac:dyDescent="0.15">
      <c r="A126" s="4">
        <v>122</v>
      </c>
      <c r="B126" s="13" t="s">
        <v>389</v>
      </c>
      <c r="C126" s="5" t="s">
        <v>390</v>
      </c>
      <c r="D126" s="5" t="s">
        <v>391</v>
      </c>
      <c r="E126" s="4" t="s">
        <v>392</v>
      </c>
      <c r="F126" s="4"/>
      <c r="G126" s="4" t="s">
        <v>27</v>
      </c>
      <c r="H126" s="4">
        <f>VLOOKUP(B126,[1]Sheet1!$B:$H,7,FALSE)</f>
        <v>1260</v>
      </c>
      <c r="I126" s="9">
        <f t="shared" si="6"/>
        <v>1134</v>
      </c>
      <c r="J126" s="9">
        <f t="shared" si="7"/>
        <v>1020.6</v>
      </c>
      <c r="K126" s="4"/>
    </row>
    <row r="127" spans="1:11" ht="28.5" x14ac:dyDescent="0.15">
      <c r="A127" s="4">
        <v>123</v>
      </c>
      <c r="B127" s="13" t="s">
        <v>393</v>
      </c>
      <c r="C127" s="4" t="s">
        <v>394</v>
      </c>
      <c r="D127" s="4"/>
      <c r="E127" s="4"/>
      <c r="F127" s="4"/>
      <c r="G127" s="4" t="s">
        <v>27</v>
      </c>
      <c r="H127" s="4">
        <v>378</v>
      </c>
      <c r="I127" s="9">
        <f t="shared" si="6"/>
        <v>340.2</v>
      </c>
      <c r="J127" s="9">
        <f t="shared" si="7"/>
        <v>306.18</v>
      </c>
      <c r="K127" s="4"/>
    </row>
    <row r="128" spans="1:11" ht="71.25" x14ac:dyDescent="0.15">
      <c r="A128" s="4">
        <v>124</v>
      </c>
      <c r="B128" s="13" t="s">
        <v>395</v>
      </c>
      <c r="C128" s="4" t="s">
        <v>396</v>
      </c>
      <c r="D128" s="4" t="s">
        <v>397</v>
      </c>
      <c r="E128" s="4" t="s">
        <v>398</v>
      </c>
      <c r="F128" s="4"/>
      <c r="G128" s="4" t="s">
        <v>27</v>
      </c>
      <c r="H128" s="4">
        <f>VLOOKUP(B128,[1]Sheet1!$B:$H,7,FALSE)</f>
        <v>1275</v>
      </c>
      <c r="I128" s="9">
        <f t="shared" si="6"/>
        <v>1147.5</v>
      </c>
      <c r="J128" s="9">
        <f t="shared" si="7"/>
        <v>1032.75</v>
      </c>
      <c r="K128" s="4"/>
    </row>
    <row r="129" spans="1:11" ht="28.5" x14ac:dyDescent="0.15">
      <c r="A129" s="4">
        <v>125</v>
      </c>
      <c r="B129" s="13" t="s">
        <v>399</v>
      </c>
      <c r="C129" s="4" t="s">
        <v>400</v>
      </c>
      <c r="D129" s="4"/>
      <c r="E129" s="4"/>
      <c r="F129" s="4"/>
      <c r="G129" s="4" t="s">
        <v>27</v>
      </c>
      <c r="H129" s="4">
        <v>382</v>
      </c>
      <c r="I129" s="9">
        <f t="shared" si="6"/>
        <v>343.8</v>
      </c>
      <c r="J129" s="9">
        <f t="shared" si="7"/>
        <v>309.42</v>
      </c>
      <c r="K129" s="4"/>
    </row>
    <row r="130" spans="1:11" ht="42.75" x14ac:dyDescent="0.15">
      <c r="A130" s="4">
        <v>126</v>
      </c>
      <c r="B130" s="13" t="s">
        <v>401</v>
      </c>
      <c r="C130" s="5" t="s">
        <v>402</v>
      </c>
      <c r="D130" s="5" t="s">
        <v>403</v>
      </c>
      <c r="E130" s="4" t="s">
        <v>404</v>
      </c>
      <c r="F130" s="4" t="s">
        <v>405</v>
      </c>
      <c r="G130" s="5" t="s">
        <v>17</v>
      </c>
      <c r="H130" s="4">
        <f>VLOOKUP(B130,[1]Sheet1!$B:$H,7,FALSE)</f>
        <v>53</v>
      </c>
      <c r="I130" s="9">
        <f t="shared" si="6"/>
        <v>47.7</v>
      </c>
      <c r="J130" s="9">
        <f t="shared" si="7"/>
        <v>42.93</v>
      </c>
      <c r="K130" s="4"/>
    </row>
    <row r="131" spans="1:11" ht="28.5" x14ac:dyDescent="0.15">
      <c r="A131" s="4">
        <v>127</v>
      </c>
      <c r="B131" s="13" t="s">
        <v>406</v>
      </c>
      <c r="C131" s="4" t="s">
        <v>407</v>
      </c>
      <c r="D131" s="4"/>
      <c r="E131" s="4"/>
      <c r="F131" s="4" t="s">
        <v>405</v>
      </c>
      <c r="G131" s="5" t="s">
        <v>17</v>
      </c>
      <c r="H131" s="4">
        <v>16</v>
      </c>
      <c r="I131" s="9">
        <f t="shared" si="6"/>
        <v>14.4</v>
      </c>
      <c r="J131" s="9">
        <f t="shared" si="7"/>
        <v>12.96</v>
      </c>
      <c r="K131" s="4"/>
    </row>
    <row r="132" spans="1:11" ht="71.25" x14ac:dyDescent="0.15">
      <c r="A132" s="4">
        <v>128</v>
      </c>
      <c r="B132" s="13" t="s">
        <v>408</v>
      </c>
      <c r="C132" s="5" t="s">
        <v>409</v>
      </c>
      <c r="D132" s="5" t="s">
        <v>410</v>
      </c>
      <c r="E132" s="4" t="s">
        <v>411</v>
      </c>
      <c r="F132" s="4"/>
      <c r="G132" s="4" t="s">
        <v>27</v>
      </c>
      <c r="H132" s="4">
        <f>VLOOKUP(B132,[1]Sheet1!$B:$H,7,FALSE)</f>
        <v>400</v>
      </c>
      <c r="I132" s="9">
        <f t="shared" si="6"/>
        <v>360</v>
      </c>
      <c r="J132" s="9">
        <f t="shared" si="7"/>
        <v>324</v>
      </c>
      <c r="K132" s="4"/>
    </row>
    <row r="133" spans="1:11" ht="28.5" x14ac:dyDescent="0.15">
      <c r="A133" s="4">
        <v>129</v>
      </c>
      <c r="B133" s="13" t="s">
        <v>412</v>
      </c>
      <c r="C133" s="4" t="s">
        <v>413</v>
      </c>
      <c r="D133" s="4"/>
      <c r="E133" s="4"/>
      <c r="F133" s="4"/>
      <c r="G133" s="4" t="s">
        <v>27</v>
      </c>
      <c r="H133" s="4">
        <v>120</v>
      </c>
      <c r="I133" s="9">
        <f t="shared" si="6"/>
        <v>108</v>
      </c>
      <c r="J133" s="9">
        <f t="shared" si="7"/>
        <v>97.2</v>
      </c>
      <c r="K133" s="4"/>
    </row>
    <row r="134" spans="1:11" ht="71.25" x14ac:dyDescent="0.15">
      <c r="A134" s="4">
        <v>130</v>
      </c>
      <c r="B134" s="13" t="s">
        <v>414</v>
      </c>
      <c r="C134" s="4" t="s">
        <v>415</v>
      </c>
      <c r="D134" s="4" t="s">
        <v>416</v>
      </c>
      <c r="E134" s="4" t="s">
        <v>417</v>
      </c>
      <c r="F134" s="4"/>
      <c r="G134" s="4" t="s">
        <v>27</v>
      </c>
      <c r="H134" s="4">
        <f>VLOOKUP(B134,[1]Sheet1!$B:$H,7,FALSE)</f>
        <v>920</v>
      </c>
      <c r="I134" s="9">
        <f t="shared" ref="I134:I165" si="8">H134*90%</f>
        <v>828</v>
      </c>
      <c r="J134" s="9">
        <f t="shared" ref="J134:J165" si="9">I134*90%</f>
        <v>745.2</v>
      </c>
      <c r="K134" s="4"/>
    </row>
    <row r="135" spans="1:11" ht="28.5" x14ac:dyDescent="0.15">
      <c r="A135" s="4">
        <v>131</v>
      </c>
      <c r="B135" s="13" t="s">
        <v>418</v>
      </c>
      <c r="C135" s="4" t="s">
        <v>419</v>
      </c>
      <c r="D135" s="4"/>
      <c r="E135" s="4"/>
      <c r="F135" s="4"/>
      <c r="G135" s="4" t="s">
        <v>27</v>
      </c>
      <c r="H135" s="4">
        <f>VLOOKUP(B135,[1]Sheet1!$B:$H,7,FALSE)</f>
        <v>320</v>
      </c>
      <c r="I135" s="9">
        <f t="shared" si="8"/>
        <v>288</v>
      </c>
      <c r="J135" s="9">
        <f t="shared" si="9"/>
        <v>259.2</v>
      </c>
      <c r="K135" s="4"/>
    </row>
    <row r="136" spans="1:11" ht="28.5" x14ac:dyDescent="0.15">
      <c r="A136" s="4">
        <v>132</v>
      </c>
      <c r="B136" s="13" t="s">
        <v>420</v>
      </c>
      <c r="C136" s="4" t="s">
        <v>421</v>
      </c>
      <c r="D136" s="4"/>
      <c r="E136" s="4"/>
      <c r="F136" s="4"/>
      <c r="G136" s="4" t="s">
        <v>27</v>
      </c>
      <c r="H136" s="4">
        <v>276</v>
      </c>
      <c r="I136" s="9">
        <f t="shared" si="8"/>
        <v>248.4</v>
      </c>
      <c r="J136" s="9">
        <f t="shared" si="9"/>
        <v>223.56</v>
      </c>
      <c r="K136" s="4"/>
    </row>
    <row r="137" spans="1:11" ht="57" x14ac:dyDescent="0.15">
      <c r="A137" s="4">
        <v>133</v>
      </c>
      <c r="B137" s="13" t="s">
        <v>422</v>
      </c>
      <c r="C137" s="5" t="s">
        <v>423</v>
      </c>
      <c r="D137" s="5" t="s">
        <v>424</v>
      </c>
      <c r="E137" s="4" t="s">
        <v>425</v>
      </c>
      <c r="F137" s="8" t="s">
        <v>426</v>
      </c>
      <c r="G137" s="5" t="s">
        <v>17</v>
      </c>
      <c r="H137" s="4">
        <v>1230</v>
      </c>
      <c r="I137" s="9">
        <f t="shared" si="8"/>
        <v>1107</v>
      </c>
      <c r="J137" s="9">
        <f t="shared" si="9"/>
        <v>996.3</v>
      </c>
      <c r="K137" s="4"/>
    </row>
    <row r="138" spans="1:11" ht="28.5" x14ac:dyDescent="0.15">
      <c r="A138" s="4">
        <v>134</v>
      </c>
      <c r="B138" s="13" t="s">
        <v>427</v>
      </c>
      <c r="C138" s="4" t="s">
        <v>428</v>
      </c>
      <c r="D138" s="4"/>
      <c r="E138" s="4"/>
      <c r="F138" s="8" t="s">
        <v>426</v>
      </c>
      <c r="G138" s="5" t="s">
        <v>17</v>
      </c>
      <c r="H138" s="4">
        <v>369</v>
      </c>
      <c r="I138" s="9">
        <f t="shared" si="8"/>
        <v>332.1</v>
      </c>
      <c r="J138" s="9">
        <f t="shared" si="9"/>
        <v>298.89</v>
      </c>
      <c r="K138" s="4"/>
    </row>
    <row r="139" spans="1:11" ht="57" x14ac:dyDescent="0.15">
      <c r="A139" s="4">
        <v>135</v>
      </c>
      <c r="B139" s="13" t="s">
        <v>429</v>
      </c>
      <c r="C139" s="5" t="s">
        <v>430</v>
      </c>
      <c r="D139" s="5" t="s">
        <v>431</v>
      </c>
      <c r="E139" s="4" t="s">
        <v>432</v>
      </c>
      <c r="F139" s="8" t="s">
        <v>426</v>
      </c>
      <c r="G139" s="5" t="s">
        <v>17</v>
      </c>
      <c r="H139" s="4">
        <f>VLOOKUP(B139,[1]Sheet1!$B:$H,7,FALSE)</f>
        <v>590</v>
      </c>
      <c r="I139" s="9">
        <f t="shared" si="8"/>
        <v>531</v>
      </c>
      <c r="J139" s="9">
        <f t="shared" si="9"/>
        <v>477.9</v>
      </c>
      <c r="K139" s="4"/>
    </row>
    <row r="140" spans="1:11" ht="28.5" x14ac:dyDescent="0.15">
      <c r="A140" s="4">
        <v>136</v>
      </c>
      <c r="B140" s="13" t="s">
        <v>433</v>
      </c>
      <c r="C140" s="4" t="s">
        <v>434</v>
      </c>
      <c r="D140" s="4"/>
      <c r="E140" s="4"/>
      <c r="F140" s="8" t="s">
        <v>426</v>
      </c>
      <c r="G140" s="5" t="s">
        <v>17</v>
      </c>
      <c r="H140" s="4">
        <v>177</v>
      </c>
      <c r="I140" s="9">
        <f t="shared" si="8"/>
        <v>159.30000000000001</v>
      </c>
      <c r="J140" s="9">
        <f t="shared" si="9"/>
        <v>143.37</v>
      </c>
      <c r="K140" s="4"/>
    </row>
    <row r="141" spans="1:11" ht="71.25" x14ac:dyDescent="0.15">
      <c r="A141" s="4">
        <v>137</v>
      </c>
      <c r="B141" s="13" t="s">
        <v>435</v>
      </c>
      <c r="C141" s="5" t="s">
        <v>436</v>
      </c>
      <c r="D141" s="5" t="s">
        <v>437</v>
      </c>
      <c r="E141" s="4" t="s">
        <v>438</v>
      </c>
      <c r="F141" s="4"/>
      <c r="G141" s="5" t="s">
        <v>17</v>
      </c>
      <c r="H141" s="4">
        <f>VLOOKUP(B141,[1]Sheet1!$B:$H,7,FALSE)</f>
        <v>2320</v>
      </c>
      <c r="I141" s="9">
        <f t="shared" si="8"/>
        <v>2088</v>
      </c>
      <c r="J141" s="9">
        <f t="shared" si="9"/>
        <v>1879.2</v>
      </c>
      <c r="K141" s="4"/>
    </row>
    <row r="142" spans="1:11" ht="28.5" x14ac:dyDescent="0.15">
      <c r="A142" s="4">
        <v>138</v>
      </c>
      <c r="B142" s="13" t="s">
        <v>439</v>
      </c>
      <c r="C142" s="4" t="s">
        <v>440</v>
      </c>
      <c r="D142" s="4"/>
      <c r="E142" s="4"/>
      <c r="F142" s="4"/>
      <c r="G142" s="5" t="s">
        <v>17</v>
      </c>
      <c r="H142" s="4">
        <f>VLOOKUP(B142,[1]Sheet1!$B:$H,7,FALSE)</f>
        <v>230</v>
      </c>
      <c r="I142" s="9">
        <f t="shared" si="8"/>
        <v>207</v>
      </c>
      <c r="J142" s="9">
        <f t="shared" si="9"/>
        <v>186.3</v>
      </c>
      <c r="K142" s="4"/>
    </row>
    <row r="143" spans="1:11" ht="28.5" x14ac:dyDescent="0.15">
      <c r="A143" s="4">
        <v>139</v>
      </c>
      <c r="B143" s="13" t="s">
        <v>441</v>
      </c>
      <c r="C143" s="4" t="s">
        <v>442</v>
      </c>
      <c r="D143" s="4"/>
      <c r="E143" s="4"/>
      <c r="F143" s="4"/>
      <c r="G143" s="5" t="s">
        <v>17</v>
      </c>
      <c r="H143" s="4">
        <v>696</v>
      </c>
      <c r="I143" s="9">
        <f t="shared" si="8"/>
        <v>626.4</v>
      </c>
      <c r="J143" s="9">
        <f t="shared" si="9"/>
        <v>563.76</v>
      </c>
      <c r="K143" s="4"/>
    </row>
    <row r="144" spans="1:11" ht="71.25" x14ac:dyDescent="0.15">
      <c r="A144" s="4">
        <v>140</v>
      </c>
      <c r="B144" s="13" t="s">
        <v>443</v>
      </c>
      <c r="C144" s="5" t="s">
        <v>444</v>
      </c>
      <c r="D144" s="5" t="s">
        <v>445</v>
      </c>
      <c r="E144" s="4" t="s">
        <v>446</v>
      </c>
      <c r="F144" s="4"/>
      <c r="G144" s="5" t="s">
        <v>27</v>
      </c>
      <c r="H144" s="4">
        <v>1470</v>
      </c>
      <c r="I144" s="9">
        <f t="shared" si="8"/>
        <v>1323</v>
      </c>
      <c r="J144" s="9">
        <f t="shared" si="9"/>
        <v>1190.7</v>
      </c>
      <c r="K144" s="4"/>
    </row>
    <row r="145" spans="1:11" ht="28.5" x14ac:dyDescent="0.15">
      <c r="A145" s="4">
        <v>141</v>
      </c>
      <c r="B145" s="13" t="s">
        <v>447</v>
      </c>
      <c r="C145" s="4" t="s">
        <v>448</v>
      </c>
      <c r="D145" s="4"/>
      <c r="E145" s="4"/>
      <c r="F145" s="4"/>
      <c r="G145" s="5" t="s">
        <v>27</v>
      </c>
      <c r="H145" s="4">
        <v>441</v>
      </c>
      <c r="I145" s="9">
        <f t="shared" si="8"/>
        <v>396.9</v>
      </c>
      <c r="J145" s="9">
        <f t="shared" si="9"/>
        <v>357.21</v>
      </c>
      <c r="K145" s="4"/>
    </row>
    <row r="146" spans="1:11" ht="42.75" x14ac:dyDescent="0.15">
      <c r="A146" s="4">
        <v>142</v>
      </c>
      <c r="B146" s="13" t="s">
        <v>449</v>
      </c>
      <c r="C146" s="4" t="s">
        <v>450</v>
      </c>
      <c r="D146" s="4"/>
      <c r="E146" s="4"/>
      <c r="F146" s="4"/>
      <c r="G146" s="5" t="s">
        <v>27</v>
      </c>
      <c r="H146" s="4">
        <f>VLOOKUP(B146,[1]Sheet1!$B:$H,7,FALSE)</f>
        <v>1150</v>
      </c>
      <c r="I146" s="9">
        <f t="shared" si="8"/>
        <v>1035</v>
      </c>
      <c r="J146" s="9">
        <f t="shared" si="9"/>
        <v>931.5</v>
      </c>
      <c r="K146" s="4"/>
    </row>
    <row r="147" spans="1:11" ht="57" x14ac:dyDescent="0.15">
      <c r="A147" s="4">
        <v>143</v>
      </c>
      <c r="B147" s="13" t="s">
        <v>451</v>
      </c>
      <c r="C147" s="5" t="s">
        <v>452</v>
      </c>
      <c r="D147" s="5" t="s">
        <v>453</v>
      </c>
      <c r="E147" s="4" t="s">
        <v>454</v>
      </c>
      <c r="F147" s="4"/>
      <c r="G147" s="5" t="s">
        <v>17</v>
      </c>
      <c r="H147" s="4">
        <f>VLOOKUP(B147,[1]Sheet1!$B:$H,7,FALSE)</f>
        <v>1470</v>
      </c>
      <c r="I147" s="9">
        <f t="shared" si="8"/>
        <v>1323</v>
      </c>
      <c r="J147" s="9">
        <f t="shared" si="9"/>
        <v>1190.7</v>
      </c>
      <c r="K147" s="4"/>
    </row>
    <row r="148" spans="1:11" ht="28.5" x14ac:dyDescent="0.15">
      <c r="A148" s="4">
        <v>144</v>
      </c>
      <c r="B148" s="13" t="s">
        <v>455</v>
      </c>
      <c r="C148" s="4" t="s">
        <v>456</v>
      </c>
      <c r="D148" s="4"/>
      <c r="E148" s="4"/>
      <c r="F148" s="4"/>
      <c r="G148" s="5" t="s">
        <v>17</v>
      </c>
      <c r="H148" s="4">
        <v>441</v>
      </c>
      <c r="I148" s="9">
        <f t="shared" si="8"/>
        <v>396.9</v>
      </c>
      <c r="J148" s="9">
        <f t="shared" si="9"/>
        <v>357.21</v>
      </c>
      <c r="K148" s="4"/>
    </row>
    <row r="149" spans="1:11" ht="71.25" x14ac:dyDescent="0.15">
      <c r="A149" s="4">
        <v>145</v>
      </c>
      <c r="B149" s="13" t="s">
        <v>457</v>
      </c>
      <c r="C149" s="5" t="s">
        <v>458</v>
      </c>
      <c r="D149" s="5" t="s">
        <v>459</v>
      </c>
      <c r="E149" s="4" t="s">
        <v>460</v>
      </c>
      <c r="F149" s="4"/>
      <c r="G149" s="5" t="s">
        <v>17</v>
      </c>
      <c r="H149" s="4">
        <v>2480</v>
      </c>
      <c r="I149" s="9">
        <f t="shared" si="8"/>
        <v>2232</v>
      </c>
      <c r="J149" s="9">
        <f t="shared" si="9"/>
        <v>2008.8</v>
      </c>
      <c r="K149" s="4"/>
    </row>
    <row r="150" spans="1:11" ht="28.5" x14ac:dyDescent="0.15">
      <c r="A150" s="4">
        <v>146</v>
      </c>
      <c r="B150" s="13" t="s">
        <v>461</v>
      </c>
      <c r="C150" s="4" t="s">
        <v>462</v>
      </c>
      <c r="D150" s="4"/>
      <c r="E150" s="4"/>
      <c r="F150" s="4"/>
      <c r="G150" s="5" t="s">
        <v>17</v>
      </c>
      <c r="H150" s="4">
        <v>744</v>
      </c>
      <c r="I150" s="9">
        <f t="shared" si="8"/>
        <v>669.6</v>
      </c>
      <c r="J150" s="9">
        <f t="shared" si="9"/>
        <v>602.64</v>
      </c>
      <c r="K150" s="4"/>
    </row>
    <row r="151" spans="1:11" ht="57" x14ac:dyDescent="0.15">
      <c r="A151" s="4">
        <v>147</v>
      </c>
      <c r="B151" s="13" t="s">
        <v>463</v>
      </c>
      <c r="C151" s="4" t="s">
        <v>464</v>
      </c>
      <c r="D151" s="5" t="s">
        <v>465</v>
      </c>
      <c r="E151" s="4" t="s">
        <v>351</v>
      </c>
      <c r="F151" s="4"/>
      <c r="G151" s="5" t="s">
        <v>17</v>
      </c>
      <c r="H151" s="4">
        <f>VLOOKUP(B151,[1]Sheet1!$B:$H,7,FALSE)</f>
        <v>4117</v>
      </c>
      <c r="I151" s="9">
        <f t="shared" si="8"/>
        <v>3705.3</v>
      </c>
      <c r="J151" s="9">
        <f t="shared" si="9"/>
        <v>3334.77</v>
      </c>
      <c r="K151" s="4"/>
    </row>
    <row r="152" spans="1:11" ht="28.5" x14ac:dyDescent="0.15">
      <c r="A152" s="4">
        <v>148</v>
      </c>
      <c r="B152" s="13" t="s">
        <v>466</v>
      </c>
      <c r="C152" s="4" t="s">
        <v>467</v>
      </c>
      <c r="D152" s="4"/>
      <c r="E152" s="4"/>
      <c r="F152" s="4"/>
      <c r="G152" s="5" t="s">
        <v>17</v>
      </c>
      <c r="H152" s="4">
        <f>VLOOKUP(B152,[1]Sheet1!$B:$H,7,FALSE)</f>
        <v>412</v>
      </c>
      <c r="I152" s="9">
        <f t="shared" si="8"/>
        <v>370.8</v>
      </c>
      <c r="J152" s="9">
        <f t="shared" si="9"/>
        <v>333.72</v>
      </c>
      <c r="K152" s="4"/>
    </row>
    <row r="153" spans="1:11" ht="28.5" x14ac:dyDescent="0.15">
      <c r="A153" s="4">
        <v>149</v>
      </c>
      <c r="B153" s="13" t="s">
        <v>468</v>
      </c>
      <c r="C153" s="4" t="s">
        <v>469</v>
      </c>
      <c r="D153" s="4"/>
      <c r="E153" s="4"/>
      <c r="F153" s="4"/>
      <c r="G153" s="5" t="s">
        <v>17</v>
      </c>
      <c r="H153" s="4">
        <v>1235</v>
      </c>
      <c r="I153" s="9">
        <f t="shared" si="8"/>
        <v>1111.5</v>
      </c>
      <c r="J153" s="9">
        <f t="shared" si="9"/>
        <v>1000.35</v>
      </c>
      <c r="K153" s="4"/>
    </row>
    <row r="154" spans="1:11" ht="71.25" x14ac:dyDescent="0.15">
      <c r="A154" s="4">
        <v>150</v>
      </c>
      <c r="B154" s="13" t="s">
        <v>470</v>
      </c>
      <c r="C154" s="5" t="s">
        <v>471</v>
      </c>
      <c r="D154" s="4" t="s">
        <v>472</v>
      </c>
      <c r="E154" s="4" t="s">
        <v>473</v>
      </c>
      <c r="F154" s="4"/>
      <c r="G154" s="5" t="s">
        <v>17</v>
      </c>
      <c r="H154" s="4">
        <f>VLOOKUP(B154,[1]Sheet1!$B:$H,7,FALSE)</f>
        <v>1500</v>
      </c>
      <c r="I154" s="9">
        <f t="shared" si="8"/>
        <v>1350</v>
      </c>
      <c r="J154" s="9">
        <f t="shared" si="9"/>
        <v>1215</v>
      </c>
      <c r="K154" s="4"/>
    </row>
    <row r="155" spans="1:11" ht="28.5" x14ac:dyDescent="0.15">
      <c r="A155" s="4">
        <v>151</v>
      </c>
      <c r="B155" s="13" t="s">
        <v>474</v>
      </c>
      <c r="C155" s="4" t="s">
        <v>475</v>
      </c>
      <c r="D155" s="4"/>
      <c r="E155" s="4"/>
      <c r="F155" s="4"/>
      <c r="G155" s="5" t="s">
        <v>17</v>
      </c>
      <c r="H155" s="4">
        <f>VLOOKUP(B155,[1]Sheet1!$B:$H,7,FALSE)</f>
        <v>150</v>
      </c>
      <c r="I155" s="9">
        <f t="shared" si="8"/>
        <v>135</v>
      </c>
      <c r="J155" s="9">
        <f t="shared" si="9"/>
        <v>121.5</v>
      </c>
      <c r="K155" s="4"/>
    </row>
    <row r="156" spans="1:11" ht="28.5" x14ac:dyDescent="0.15">
      <c r="A156" s="4">
        <v>152</v>
      </c>
      <c r="B156" s="13" t="s">
        <v>476</v>
      </c>
      <c r="C156" s="4" t="s">
        <v>477</v>
      </c>
      <c r="D156" s="4"/>
      <c r="E156" s="4"/>
      <c r="F156" s="4"/>
      <c r="G156" s="5" t="s">
        <v>17</v>
      </c>
      <c r="H156" s="4">
        <v>450</v>
      </c>
      <c r="I156" s="9">
        <f t="shared" si="8"/>
        <v>405</v>
      </c>
      <c r="J156" s="9">
        <f t="shared" si="9"/>
        <v>364.5</v>
      </c>
      <c r="K156" s="4"/>
    </row>
    <row r="157" spans="1:11" ht="57" x14ac:dyDescent="0.15">
      <c r="A157" s="4">
        <v>153</v>
      </c>
      <c r="B157" s="13" t="s">
        <v>478</v>
      </c>
      <c r="C157" s="5" t="s">
        <v>479</v>
      </c>
      <c r="D157" s="5" t="s">
        <v>480</v>
      </c>
      <c r="E157" s="4" t="s">
        <v>481</v>
      </c>
      <c r="F157" s="4"/>
      <c r="G157" s="5" t="s">
        <v>17</v>
      </c>
      <c r="H157" s="4">
        <f>VLOOKUP(B157,[1]Sheet1!$B:$H,7,FALSE)</f>
        <v>830</v>
      </c>
      <c r="I157" s="9">
        <f t="shared" si="8"/>
        <v>747</v>
      </c>
      <c r="J157" s="9">
        <f t="shared" si="9"/>
        <v>672.3</v>
      </c>
      <c r="K157" s="4"/>
    </row>
    <row r="158" spans="1:11" ht="28.5" x14ac:dyDescent="0.15">
      <c r="A158" s="4">
        <v>154</v>
      </c>
      <c r="B158" s="13" t="s">
        <v>482</v>
      </c>
      <c r="C158" s="4" t="s">
        <v>483</v>
      </c>
      <c r="D158" s="4"/>
      <c r="E158" s="4"/>
      <c r="F158" s="4"/>
      <c r="G158" s="5" t="s">
        <v>17</v>
      </c>
      <c r="H158" s="4">
        <v>415</v>
      </c>
      <c r="I158" s="9">
        <f t="shared" si="8"/>
        <v>373.5</v>
      </c>
      <c r="J158" s="9">
        <f t="shared" si="9"/>
        <v>336.15</v>
      </c>
      <c r="K158" s="4"/>
    </row>
    <row r="159" spans="1:11" ht="28.5" x14ac:dyDescent="0.15">
      <c r="A159" s="4">
        <v>155</v>
      </c>
      <c r="B159" s="13" t="s">
        <v>484</v>
      </c>
      <c r="C159" s="4" t="s">
        <v>485</v>
      </c>
      <c r="D159" s="4"/>
      <c r="E159" s="4"/>
      <c r="F159" s="4"/>
      <c r="G159" s="5" t="s">
        <v>17</v>
      </c>
      <c r="H159" s="4">
        <v>249</v>
      </c>
      <c r="I159" s="9">
        <f t="shared" si="8"/>
        <v>224.1</v>
      </c>
      <c r="J159" s="9">
        <f t="shared" si="9"/>
        <v>201.69</v>
      </c>
      <c r="K159" s="4"/>
    </row>
    <row r="160" spans="1:11" ht="57" x14ac:dyDescent="0.15">
      <c r="A160" s="4">
        <v>156</v>
      </c>
      <c r="B160" s="13" t="s">
        <v>486</v>
      </c>
      <c r="C160" s="5" t="s">
        <v>487</v>
      </c>
      <c r="D160" s="4" t="s">
        <v>488</v>
      </c>
      <c r="E160" s="4" t="s">
        <v>489</v>
      </c>
      <c r="F160" s="4" t="s">
        <v>490</v>
      </c>
      <c r="G160" s="5" t="s">
        <v>17</v>
      </c>
      <c r="H160" s="4">
        <f>VLOOKUP(B160,[1]Sheet1!$B:$H,7,FALSE)</f>
        <v>583</v>
      </c>
      <c r="I160" s="9">
        <f t="shared" si="8"/>
        <v>524.70000000000005</v>
      </c>
      <c r="J160" s="9">
        <f t="shared" si="9"/>
        <v>472.23</v>
      </c>
      <c r="K160" s="4"/>
    </row>
    <row r="161" spans="1:11" ht="28.5" x14ac:dyDescent="0.15">
      <c r="A161" s="4">
        <v>157</v>
      </c>
      <c r="B161" s="13" t="s">
        <v>491</v>
      </c>
      <c r="C161" s="4" t="s">
        <v>492</v>
      </c>
      <c r="D161" s="4"/>
      <c r="E161" s="4"/>
      <c r="F161" s="4" t="s">
        <v>490</v>
      </c>
      <c r="G161" s="5" t="s">
        <v>17</v>
      </c>
      <c r="H161" s="4">
        <v>175</v>
      </c>
      <c r="I161" s="9">
        <f t="shared" si="8"/>
        <v>157.5</v>
      </c>
      <c r="J161" s="9">
        <f t="shared" si="9"/>
        <v>141.75</v>
      </c>
      <c r="K161" s="4"/>
    </row>
    <row r="162" spans="1:11" ht="71.25" x14ac:dyDescent="0.15">
      <c r="A162" s="4">
        <v>158</v>
      </c>
      <c r="B162" s="13" t="s">
        <v>493</v>
      </c>
      <c r="C162" s="4" t="s">
        <v>494</v>
      </c>
      <c r="D162" s="4" t="s">
        <v>495</v>
      </c>
      <c r="E162" s="4" t="s">
        <v>496</v>
      </c>
      <c r="F162" s="4"/>
      <c r="G162" s="5" t="s">
        <v>17</v>
      </c>
      <c r="H162" s="4">
        <f>VLOOKUP(B162,[1]Sheet1!$B:$H,7,FALSE)</f>
        <v>1090</v>
      </c>
      <c r="I162" s="9">
        <f t="shared" si="8"/>
        <v>981</v>
      </c>
      <c r="J162" s="9">
        <f t="shared" si="9"/>
        <v>882.9</v>
      </c>
      <c r="K162" s="4"/>
    </row>
    <row r="163" spans="1:11" ht="28.5" x14ac:dyDescent="0.15">
      <c r="A163" s="4">
        <v>159</v>
      </c>
      <c r="B163" s="13" t="s">
        <v>497</v>
      </c>
      <c r="C163" s="4" t="s">
        <v>498</v>
      </c>
      <c r="D163" s="4"/>
      <c r="E163" s="4"/>
      <c r="F163" s="4"/>
      <c r="G163" s="5" t="s">
        <v>17</v>
      </c>
      <c r="H163" s="4">
        <v>315</v>
      </c>
      <c r="I163" s="9">
        <f t="shared" si="8"/>
        <v>283.5</v>
      </c>
      <c r="J163" s="9">
        <f t="shared" si="9"/>
        <v>255.15</v>
      </c>
      <c r="K163" s="4"/>
    </row>
    <row r="164" spans="1:11" ht="71.25" x14ac:dyDescent="0.15">
      <c r="A164" s="4">
        <v>160</v>
      </c>
      <c r="B164" s="13" t="s">
        <v>499</v>
      </c>
      <c r="C164" s="5" t="s">
        <v>500</v>
      </c>
      <c r="D164" s="4" t="s">
        <v>501</v>
      </c>
      <c r="E164" s="4" t="s">
        <v>502</v>
      </c>
      <c r="F164" s="4"/>
      <c r="G164" s="5" t="s">
        <v>17</v>
      </c>
      <c r="H164" s="4">
        <f>VLOOKUP(B164,[1]Sheet1!$B:$H,7,FALSE)</f>
        <v>1980</v>
      </c>
      <c r="I164" s="9">
        <f t="shared" si="8"/>
        <v>1782</v>
      </c>
      <c r="J164" s="9">
        <f t="shared" si="9"/>
        <v>1603.8</v>
      </c>
      <c r="K164" s="4"/>
    </row>
    <row r="165" spans="1:11" ht="28.5" x14ac:dyDescent="0.15">
      <c r="A165" s="4">
        <v>161</v>
      </c>
      <c r="B165" s="13" t="s">
        <v>503</v>
      </c>
      <c r="C165" s="4" t="s">
        <v>504</v>
      </c>
      <c r="D165" s="4"/>
      <c r="E165" s="4"/>
      <c r="F165" s="4"/>
      <c r="G165" s="5" t="s">
        <v>17</v>
      </c>
      <c r="H165" s="4">
        <f>VLOOKUP(B165,[1]Sheet1!$B:$H,7,FALSE)</f>
        <v>198</v>
      </c>
      <c r="I165" s="9">
        <f t="shared" si="8"/>
        <v>178.2</v>
      </c>
      <c r="J165" s="9">
        <f t="shared" si="9"/>
        <v>160.38</v>
      </c>
      <c r="K165" s="4"/>
    </row>
    <row r="166" spans="1:11" ht="28.5" x14ac:dyDescent="0.15">
      <c r="A166" s="4">
        <v>162</v>
      </c>
      <c r="B166" s="13" t="s">
        <v>505</v>
      </c>
      <c r="C166" s="4" t="s">
        <v>506</v>
      </c>
      <c r="D166" s="4"/>
      <c r="E166" s="4"/>
      <c r="F166" s="4"/>
      <c r="G166" s="5" t="s">
        <v>17</v>
      </c>
      <c r="H166" s="4">
        <v>594</v>
      </c>
      <c r="I166" s="9">
        <f t="shared" ref="I166:I185" si="10">H166*90%</f>
        <v>534.6</v>
      </c>
      <c r="J166" s="9">
        <f t="shared" ref="J166:J185" si="11">I166*90%</f>
        <v>481.14</v>
      </c>
      <c r="K166" s="4"/>
    </row>
    <row r="167" spans="1:11" ht="57" x14ac:dyDescent="0.15">
      <c r="A167" s="4">
        <v>163</v>
      </c>
      <c r="B167" s="13" t="s">
        <v>507</v>
      </c>
      <c r="C167" s="4" t="s">
        <v>508</v>
      </c>
      <c r="D167" s="5" t="s">
        <v>509</v>
      </c>
      <c r="E167" s="4" t="s">
        <v>510</v>
      </c>
      <c r="F167" s="8" t="s">
        <v>511</v>
      </c>
      <c r="G167" s="5" t="s">
        <v>17</v>
      </c>
      <c r="H167" s="4">
        <v>2000</v>
      </c>
      <c r="I167" s="9">
        <f t="shared" si="10"/>
        <v>1800</v>
      </c>
      <c r="J167" s="9">
        <f t="shared" si="11"/>
        <v>1620</v>
      </c>
      <c r="K167" s="4" t="s">
        <v>512</v>
      </c>
    </row>
    <row r="168" spans="1:11" ht="28.5" x14ac:dyDescent="0.15">
      <c r="A168" s="4">
        <v>164</v>
      </c>
      <c r="B168" s="13" t="s">
        <v>513</v>
      </c>
      <c r="C168" s="4" t="s">
        <v>514</v>
      </c>
      <c r="D168" s="4"/>
      <c r="E168" s="4"/>
      <c r="F168" s="8" t="s">
        <v>511</v>
      </c>
      <c r="G168" s="5" t="s">
        <v>17</v>
      </c>
      <c r="H168" s="4">
        <v>600</v>
      </c>
      <c r="I168" s="9">
        <f t="shared" si="10"/>
        <v>540</v>
      </c>
      <c r="J168" s="9">
        <f t="shared" si="11"/>
        <v>486</v>
      </c>
      <c r="K168" s="4" t="s">
        <v>512</v>
      </c>
    </row>
    <row r="169" spans="1:11" ht="57" x14ac:dyDescent="0.15">
      <c r="A169" s="4">
        <v>165</v>
      </c>
      <c r="B169" s="13" t="s">
        <v>515</v>
      </c>
      <c r="C169" s="4" t="s">
        <v>516</v>
      </c>
      <c r="D169" s="4" t="s">
        <v>517</v>
      </c>
      <c r="E169" s="4" t="s">
        <v>518</v>
      </c>
      <c r="F169" s="4"/>
      <c r="G169" s="5" t="s">
        <v>17</v>
      </c>
      <c r="H169" s="4">
        <v>2000</v>
      </c>
      <c r="I169" s="9">
        <f t="shared" si="10"/>
        <v>1800</v>
      </c>
      <c r="J169" s="9">
        <f t="shared" si="11"/>
        <v>1620</v>
      </c>
      <c r="K169" s="4" t="s">
        <v>512</v>
      </c>
    </row>
    <row r="170" spans="1:11" ht="28.5" x14ac:dyDescent="0.15">
      <c r="A170" s="4">
        <v>166</v>
      </c>
      <c r="B170" s="13" t="s">
        <v>519</v>
      </c>
      <c r="C170" s="4" t="s">
        <v>520</v>
      </c>
      <c r="D170" s="4"/>
      <c r="E170" s="4"/>
      <c r="F170" s="4"/>
      <c r="G170" s="5" t="s">
        <v>17</v>
      </c>
      <c r="H170" s="4">
        <v>600</v>
      </c>
      <c r="I170" s="9">
        <f t="shared" si="10"/>
        <v>540</v>
      </c>
      <c r="J170" s="9">
        <f t="shared" si="11"/>
        <v>486</v>
      </c>
      <c r="K170" s="4" t="s">
        <v>512</v>
      </c>
    </row>
    <row r="171" spans="1:11" ht="71.25" x14ac:dyDescent="0.15">
      <c r="A171" s="4">
        <v>167</v>
      </c>
      <c r="B171" s="13" t="s">
        <v>521</v>
      </c>
      <c r="C171" s="4" t="s">
        <v>522</v>
      </c>
      <c r="D171" s="5" t="s">
        <v>523</v>
      </c>
      <c r="E171" s="4" t="s">
        <v>524</v>
      </c>
      <c r="F171" s="4" t="s">
        <v>525</v>
      </c>
      <c r="G171" s="5" t="s">
        <v>17</v>
      </c>
      <c r="H171" s="4">
        <v>3000</v>
      </c>
      <c r="I171" s="9">
        <f t="shared" si="10"/>
        <v>2700</v>
      </c>
      <c r="J171" s="9">
        <f t="shared" si="11"/>
        <v>2430</v>
      </c>
      <c r="K171" s="4" t="s">
        <v>512</v>
      </c>
    </row>
    <row r="172" spans="1:11" ht="28.5" x14ac:dyDescent="0.15">
      <c r="A172" s="4">
        <v>168</v>
      </c>
      <c r="B172" s="13" t="s">
        <v>526</v>
      </c>
      <c r="C172" s="4" t="s">
        <v>527</v>
      </c>
      <c r="D172" s="4"/>
      <c r="E172" s="4"/>
      <c r="F172" s="4" t="s">
        <v>525</v>
      </c>
      <c r="G172" s="5" t="s">
        <v>17</v>
      </c>
      <c r="H172" s="4">
        <v>900</v>
      </c>
      <c r="I172" s="9">
        <f t="shared" si="10"/>
        <v>810</v>
      </c>
      <c r="J172" s="9">
        <f t="shared" si="11"/>
        <v>729</v>
      </c>
      <c r="K172" s="4" t="s">
        <v>512</v>
      </c>
    </row>
    <row r="173" spans="1:11" ht="71.25" x14ac:dyDescent="0.15">
      <c r="A173" s="4">
        <v>169</v>
      </c>
      <c r="B173" s="13" t="s">
        <v>528</v>
      </c>
      <c r="C173" s="5" t="s">
        <v>529</v>
      </c>
      <c r="D173" s="4" t="s">
        <v>530</v>
      </c>
      <c r="E173" s="4" t="s">
        <v>531</v>
      </c>
      <c r="F173" s="4" t="s">
        <v>184</v>
      </c>
      <c r="G173" s="5" t="s">
        <v>17</v>
      </c>
      <c r="H173" s="4">
        <f>VLOOKUP(B173,[1]Sheet1!$B:$H,7,FALSE)</f>
        <v>2450</v>
      </c>
      <c r="I173" s="9">
        <f t="shared" si="10"/>
        <v>2205</v>
      </c>
      <c r="J173" s="9">
        <f t="shared" si="11"/>
        <v>1984.5</v>
      </c>
      <c r="K173" s="4"/>
    </row>
    <row r="174" spans="1:11" ht="28.5" x14ac:dyDescent="0.15">
      <c r="A174" s="4">
        <v>170</v>
      </c>
      <c r="B174" s="13" t="s">
        <v>532</v>
      </c>
      <c r="C174" s="4" t="s">
        <v>533</v>
      </c>
      <c r="D174" s="4"/>
      <c r="E174" s="4"/>
      <c r="F174" s="4" t="s">
        <v>184</v>
      </c>
      <c r="G174" s="5" t="s">
        <v>17</v>
      </c>
      <c r="H174" s="4">
        <v>735</v>
      </c>
      <c r="I174" s="9">
        <f t="shared" si="10"/>
        <v>661.5</v>
      </c>
      <c r="J174" s="9">
        <f t="shared" si="11"/>
        <v>595.35</v>
      </c>
      <c r="K174" s="4"/>
    </row>
    <row r="175" spans="1:11" ht="28.5" x14ac:dyDescent="0.15">
      <c r="A175" s="4">
        <v>171</v>
      </c>
      <c r="B175" s="13" t="s">
        <v>534</v>
      </c>
      <c r="C175" s="4" t="s">
        <v>535</v>
      </c>
      <c r="D175" s="4"/>
      <c r="E175" s="4"/>
      <c r="F175" s="4" t="s">
        <v>184</v>
      </c>
      <c r="G175" s="5" t="s">
        <v>17</v>
      </c>
      <c r="H175" s="4">
        <f>VLOOKUP(B175,[1]Sheet1!$B:$H,7,FALSE)</f>
        <v>2450</v>
      </c>
      <c r="I175" s="9">
        <f t="shared" si="10"/>
        <v>2205</v>
      </c>
      <c r="J175" s="9">
        <f t="shared" si="11"/>
        <v>1984.5</v>
      </c>
      <c r="K175" s="4"/>
    </row>
    <row r="176" spans="1:11" ht="85.5" x14ac:dyDescent="0.15">
      <c r="A176" s="4">
        <v>172</v>
      </c>
      <c r="B176" s="13" t="s">
        <v>536</v>
      </c>
      <c r="C176" s="5" t="s">
        <v>537</v>
      </c>
      <c r="D176" s="5" t="s">
        <v>538</v>
      </c>
      <c r="E176" s="4" t="s">
        <v>539</v>
      </c>
      <c r="F176" s="8" t="s">
        <v>511</v>
      </c>
      <c r="G176" s="5" t="s">
        <v>17</v>
      </c>
      <c r="H176" s="4">
        <f>VLOOKUP(B176,[1]Sheet1!$B:$H,7,FALSE)</f>
        <v>1822</v>
      </c>
      <c r="I176" s="9">
        <f t="shared" si="10"/>
        <v>1639.8</v>
      </c>
      <c r="J176" s="9">
        <f t="shared" si="11"/>
        <v>1475.82</v>
      </c>
      <c r="K176" s="4"/>
    </row>
    <row r="177" spans="1:11" ht="28.5" x14ac:dyDescent="0.15">
      <c r="A177" s="4">
        <v>173</v>
      </c>
      <c r="B177" s="13" t="s">
        <v>540</v>
      </c>
      <c r="C177" s="4" t="s">
        <v>541</v>
      </c>
      <c r="D177" s="4"/>
      <c r="E177" s="4"/>
      <c r="F177" s="8" t="s">
        <v>511</v>
      </c>
      <c r="G177" s="5" t="s">
        <v>17</v>
      </c>
      <c r="H177" s="4">
        <v>547</v>
      </c>
      <c r="I177" s="9">
        <f t="shared" si="10"/>
        <v>492.3</v>
      </c>
      <c r="J177" s="9">
        <f t="shared" si="11"/>
        <v>443.07</v>
      </c>
      <c r="K177" s="4"/>
    </row>
    <row r="178" spans="1:11" ht="71.25" x14ac:dyDescent="0.15">
      <c r="A178" s="4">
        <v>174</v>
      </c>
      <c r="B178" s="13" t="s">
        <v>542</v>
      </c>
      <c r="C178" s="4" t="s">
        <v>543</v>
      </c>
      <c r="D178" s="4" t="s">
        <v>544</v>
      </c>
      <c r="E178" s="4" t="s">
        <v>545</v>
      </c>
      <c r="F178" s="4"/>
      <c r="G178" s="5" t="s">
        <v>17</v>
      </c>
      <c r="H178" s="4">
        <f>VLOOKUP(B178,[1]Sheet1!$B:$H,7,FALSE)</f>
        <v>1200</v>
      </c>
      <c r="I178" s="9">
        <f t="shared" si="10"/>
        <v>1080</v>
      </c>
      <c r="J178" s="9">
        <f t="shared" si="11"/>
        <v>972</v>
      </c>
      <c r="K178" s="4"/>
    </row>
    <row r="179" spans="1:11" ht="28.5" x14ac:dyDescent="0.15">
      <c r="A179" s="4">
        <v>175</v>
      </c>
      <c r="B179" s="13" t="s">
        <v>546</v>
      </c>
      <c r="C179" s="4" t="s">
        <v>547</v>
      </c>
      <c r="D179" s="4"/>
      <c r="E179" s="4"/>
      <c r="F179" s="4"/>
      <c r="G179" s="5" t="s">
        <v>17</v>
      </c>
      <c r="H179" s="4">
        <v>360</v>
      </c>
      <c r="I179" s="9">
        <f t="shared" si="10"/>
        <v>324</v>
      </c>
      <c r="J179" s="9">
        <f t="shared" si="11"/>
        <v>291.60000000000002</v>
      </c>
      <c r="K179" s="4"/>
    </row>
    <row r="180" spans="1:11" ht="57" x14ac:dyDescent="0.15">
      <c r="A180" s="4">
        <v>176</v>
      </c>
      <c r="B180" s="13" t="s">
        <v>548</v>
      </c>
      <c r="C180" s="5" t="s">
        <v>549</v>
      </c>
      <c r="D180" s="4" t="s">
        <v>550</v>
      </c>
      <c r="E180" s="4" t="s">
        <v>551</v>
      </c>
      <c r="F180" s="4"/>
      <c r="G180" s="5" t="s">
        <v>17</v>
      </c>
      <c r="H180" s="4">
        <f>VLOOKUP(B180,[1]Sheet1!$B:$H,7,FALSE)</f>
        <v>1200</v>
      </c>
      <c r="I180" s="9">
        <f t="shared" si="10"/>
        <v>1080</v>
      </c>
      <c r="J180" s="9">
        <f t="shared" si="11"/>
        <v>972</v>
      </c>
      <c r="K180" s="4"/>
    </row>
    <row r="181" spans="1:11" ht="28.5" x14ac:dyDescent="0.15">
      <c r="A181" s="4">
        <v>177</v>
      </c>
      <c r="B181" s="13" t="s">
        <v>552</v>
      </c>
      <c r="C181" s="4" t="s">
        <v>553</v>
      </c>
      <c r="D181" s="4"/>
      <c r="E181" s="4"/>
      <c r="F181" s="4"/>
      <c r="G181" s="5" t="s">
        <v>17</v>
      </c>
      <c r="H181" s="4">
        <v>360</v>
      </c>
      <c r="I181" s="9">
        <f t="shared" si="10"/>
        <v>324</v>
      </c>
      <c r="J181" s="9">
        <f t="shared" si="11"/>
        <v>291.60000000000002</v>
      </c>
      <c r="K181" s="4"/>
    </row>
    <row r="182" spans="1:11" ht="57" x14ac:dyDescent="0.15">
      <c r="A182" s="4">
        <v>178</v>
      </c>
      <c r="B182" s="13" t="s">
        <v>554</v>
      </c>
      <c r="C182" s="5" t="s">
        <v>555</v>
      </c>
      <c r="D182" s="5" t="s">
        <v>556</v>
      </c>
      <c r="E182" s="4" t="s">
        <v>557</v>
      </c>
      <c r="F182" s="4"/>
      <c r="G182" s="5" t="s">
        <v>17</v>
      </c>
      <c r="H182" s="4">
        <f>VLOOKUP(B182,[1]Sheet1!$B:$H,7,FALSE)</f>
        <v>240</v>
      </c>
      <c r="I182" s="9">
        <f t="shared" si="10"/>
        <v>216</v>
      </c>
      <c r="J182" s="9">
        <f t="shared" si="11"/>
        <v>194.4</v>
      </c>
      <c r="K182" s="4"/>
    </row>
    <row r="183" spans="1:11" ht="28.5" x14ac:dyDescent="0.15">
      <c r="A183" s="4">
        <v>179</v>
      </c>
      <c r="B183" s="13" t="s">
        <v>558</v>
      </c>
      <c r="C183" s="4" t="s">
        <v>559</v>
      </c>
      <c r="D183" s="4"/>
      <c r="E183" s="4"/>
      <c r="F183" s="4"/>
      <c r="G183" s="5" t="s">
        <v>17</v>
      </c>
      <c r="H183" s="4">
        <v>72</v>
      </c>
      <c r="I183" s="9">
        <f t="shared" si="10"/>
        <v>64.8</v>
      </c>
      <c r="J183" s="9">
        <f t="shared" si="11"/>
        <v>58.32</v>
      </c>
      <c r="K183" s="4"/>
    </row>
    <row r="184" spans="1:11" ht="57" x14ac:dyDescent="0.15">
      <c r="A184" s="4">
        <v>180</v>
      </c>
      <c r="B184" s="14" t="s">
        <v>560</v>
      </c>
      <c r="C184" s="5" t="s">
        <v>561</v>
      </c>
      <c r="D184" s="5" t="s">
        <v>562</v>
      </c>
      <c r="E184" s="4" t="s">
        <v>563</v>
      </c>
      <c r="F184" s="4" t="s">
        <v>564</v>
      </c>
      <c r="G184" s="5" t="s">
        <v>17</v>
      </c>
      <c r="H184" s="4">
        <f>VLOOKUP(B184,[1]Sheet1!$B:$H,7,FALSE)</f>
        <v>320</v>
      </c>
      <c r="I184" s="9">
        <f t="shared" si="10"/>
        <v>288</v>
      </c>
      <c r="J184" s="9">
        <f t="shared" si="11"/>
        <v>259.2</v>
      </c>
      <c r="K184" s="4"/>
    </row>
    <row r="185" spans="1:11" ht="28.5" x14ac:dyDescent="0.15">
      <c r="A185" s="4">
        <v>181</v>
      </c>
      <c r="B185" s="13" t="s">
        <v>565</v>
      </c>
      <c r="C185" s="4" t="s">
        <v>566</v>
      </c>
      <c r="D185" s="4"/>
      <c r="E185" s="4"/>
      <c r="F185" s="4"/>
      <c r="G185" s="5" t="s">
        <v>17</v>
      </c>
      <c r="H185" s="4">
        <v>96</v>
      </c>
      <c r="I185" s="9">
        <f t="shared" si="10"/>
        <v>86.4</v>
      </c>
      <c r="J185" s="9">
        <f t="shared" si="11"/>
        <v>77.760000000000005</v>
      </c>
      <c r="K185" s="4"/>
    </row>
    <row r="186" spans="1:11" ht="38.1" customHeight="1" x14ac:dyDescent="0.15">
      <c r="A186" s="4">
        <v>182</v>
      </c>
      <c r="B186" s="14" t="s">
        <v>567</v>
      </c>
      <c r="C186" s="7" t="s">
        <v>568</v>
      </c>
      <c r="D186" s="7" t="s">
        <v>569</v>
      </c>
      <c r="E186" s="7" t="s">
        <v>570</v>
      </c>
      <c r="F186" s="10"/>
      <c r="G186" s="5" t="s">
        <v>17</v>
      </c>
      <c r="H186" s="4">
        <v>26</v>
      </c>
      <c r="I186" s="9">
        <v>23.4</v>
      </c>
      <c r="J186" s="9">
        <v>21.06</v>
      </c>
      <c r="K186" s="4"/>
    </row>
    <row r="187" spans="1:11" ht="15" customHeight="1" x14ac:dyDescent="0.15">
      <c r="A187" s="31">
        <v>183</v>
      </c>
      <c r="B187" s="34" t="s">
        <v>571</v>
      </c>
      <c r="C187" s="36" t="s">
        <v>572</v>
      </c>
      <c r="D187" s="36" t="s">
        <v>573</v>
      </c>
      <c r="E187" s="36" t="s">
        <v>574</v>
      </c>
      <c r="F187" s="36"/>
      <c r="G187" s="17" t="s">
        <v>17</v>
      </c>
      <c r="H187" s="18">
        <v>40</v>
      </c>
      <c r="I187" s="19">
        <f>H187*90%</f>
        <v>36</v>
      </c>
      <c r="J187" s="19">
        <f>I187*90%</f>
        <v>32.4</v>
      </c>
      <c r="K187" s="18"/>
    </row>
    <row r="188" spans="1:11" x14ac:dyDescent="0.15">
      <c r="A188" s="32"/>
      <c r="B188" s="35"/>
      <c r="C188" s="37"/>
      <c r="D188" s="37"/>
      <c r="E188" s="37"/>
      <c r="F188" s="37"/>
      <c r="G188" s="17"/>
      <c r="H188" s="18"/>
      <c r="I188" s="19"/>
      <c r="J188" s="19"/>
      <c r="K188" s="18"/>
    </row>
    <row r="189" spans="1:11" x14ac:dyDescent="0.15">
      <c r="A189" s="33"/>
      <c r="B189" s="35"/>
      <c r="C189" s="37"/>
      <c r="D189" s="37"/>
      <c r="E189" s="37"/>
      <c r="F189" s="37"/>
      <c r="G189" s="17"/>
      <c r="H189" s="18"/>
      <c r="I189" s="19"/>
      <c r="J189" s="19"/>
      <c r="K189" s="18"/>
    </row>
    <row r="190" spans="1:11" ht="42.75" x14ac:dyDescent="0.15">
      <c r="A190" s="10">
        <v>184</v>
      </c>
      <c r="B190" s="15" t="s">
        <v>575</v>
      </c>
      <c r="C190" s="7" t="s">
        <v>576</v>
      </c>
      <c r="D190" s="12" t="s">
        <v>577</v>
      </c>
      <c r="E190" s="12" t="s">
        <v>578</v>
      </c>
      <c r="F190" s="4"/>
      <c r="G190" s="10" t="s">
        <v>579</v>
      </c>
      <c r="H190" s="4">
        <v>33</v>
      </c>
      <c r="I190" s="9">
        <v>29.7</v>
      </c>
      <c r="J190" s="9">
        <v>26.73</v>
      </c>
      <c r="K190" s="4"/>
    </row>
    <row r="191" spans="1:11" ht="42.75" x14ac:dyDescent="0.15">
      <c r="A191" s="10">
        <v>185</v>
      </c>
      <c r="B191" s="15" t="s">
        <v>580</v>
      </c>
      <c r="C191" s="7" t="s">
        <v>581</v>
      </c>
      <c r="D191" s="6" t="s">
        <v>582</v>
      </c>
      <c r="E191" s="6" t="s">
        <v>583</v>
      </c>
      <c r="F191" s="4"/>
      <c r="G191" s="10" t="s">
        <v>579</v>
      </c>
      <c r="H191" s="4">
        <v>158</v>
      </c>
      <c r="I191" s="9">
        <v>142.19999999999999</v>
      </c>
      <c r="J191" s="9">
        <v>127.98</v>
      </c>
      <c r="K191" s="4"/>
    </row>
    <row r="192" spans="1:11" ht="42.75" x14ac:dyDescent="0.15">
      <c r="A192" s="10">
        <v>186</v>
      </c>
      <c r="B192" s="16" t="s">
        <v>584</v>
      </c>
      <c r="C192" s="7" t="s">
        <v>585</v>
      </c>
      <c r="D192" s="10" t="s">
        <v>586</v>
      </c>
      <c r="E192" s="10" t="s">
        <v>587</v>
      </c>
      <c r="F192" s="4" t="s">
        <v>588</v>
      </c>
      <c r="G192" s="10" t="s">
        <v>579</v>
      </c>
      <c r="H192" s="4">
        <v>79</v>
      </c>
      <c r="I192" s="9">
        <v>71.099999999999994</v>
      </c>
      <c r="J192" s="9">
        <v>63.99</v>
      </c>
      <c r="K192" s="4"/>
    </row>
  </sheetData>
  <mergeCells count="22">
    <mergeCell ref="A1:K1"/>
    <mergeCell ref="A2:K2"/>
    <mergeCell ref="H3:J3"/>
    <mergeCell ref="A3:A4"/>
    <mergeCell ref="A187:A189"/>
    <mergeCell ref="B3:B4"/>
    <mergeCell ref="B187:B189"/>
    <mergeCell ref="C3:C4"/>
    <mergeCell ref="C187:C189"/>
    <mergeCell ref="D3:D4"/>
    <mergeCell ref="D187:D189"/>
    <mergeCell ref="E3:E4"/>
    <mergeCell ref="E187:E189"/>
    <mergeCell ref="F3:F4"/>
    <mergeCell ref="F187:F189"/>
    <mergeCell ref="G3:G4"/>
    <mergeCell ref="G187:G189"/>
    <mergeCell ref="H187:H189"/>
    <mergeCell ref="I187:I189"/>
    <mergeCell ref="J187:J189"/>
    <mergeCell ref="K3:K4"/>
    <mergeCell ref="K187:K189"/>
  </mergeCells>
  <phoneticPr fontId="13"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3"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3"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2023-05-12T11:15:00Z</dcterms:created>
  <dcterms:modified xsi:type="dcterms:W3CDTF">2025-11-14T11:03:29Z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5E86560890084F48B4856FB4CA9864F1_13</vt:lpwstr>
  </property>
  <property fmtid="{D5CDD505-2E9C-101B-9397-08002B2CF9AE}" pid="4" name="KSOReadingLayout">
    <vt:bool>true</vt:bool>
  </property>
</Properties>
</file>